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/>
  </bookViews>
  <sheets>
    <sheet name="Puestos Vigilancia Anexo 1" sheetId="1" r:id="rId1"/>
    <sheet name="Medio Tecnologicos Anexo 2" sheetId="3" r:id="rId2"/>
    <sheet name="Anexo 3 Resumen Ppta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3" l="1"/>
  <c r="E34" i="3" s="1"/>
  <c r="E35" i="3" s="1"/>
  <c r="E22" i="3"/>
  <c r="E23" i="3" l="1"/>
  <c r="E24" i="3" s="1"/>
  <c r="E25" i="3" s="1"/>
  <c r="E36" i="3"/>
  <c r="E37" i="3" l="1"/>
</calcChain>
</file>

<file path=xl/sharedStrings.xml><?xml version="1.0" encoding="utf-8"?>
<sst xmlns="http://schemas.openxmlformats.org/spreadsheetml/2006/main" count="113" uniqueCount="80">
  <si>
    <t>PUESTO</t>
  </si>
  <si>
    <t>DESCRIPCION DEL SERVICIO</t>
  </si>
  <si>
    <t>CANTIDAD</t>
  </si>
  <si>
    <t>SAE SEDE PRINCIPAL BOGOTA  Y REGIONALES - MEDELLIN, CALI Y BARRANQUILLA</t>
  </si>
  <si>
    <t>SEDE PRINCIPAL BOGOTA CALLE 93B  # 13 -47  - INMUEBLE SAE</t>
  </si>
  <si>
    <t>SERVICIO 24 HORAS PERMANENTES LUNES A DOMINGO ARMADO</t>
  </si>
  <si>
    <t>SEDE PRINCIPAL BOGOTA CALLE 93B # 13 - 47 -  2 VIGILANTES ( UNO EN RECEPCION Y UNO EN MONITOREO DE CAMARAS, CCTV)</t>
  </si>
  <si>
    <t>SERVICIO 12 HORAS DIURNAS LUNES A VIERNES NO INCLUYE FESTIVO (SIN ARMA) DE 6,00 AM a 6.00 PM</t>
  </si>
  <si>
    <t>SEDE PRINCIPAL BOGOTA CALLE 93B # 13 47 - ( UN VIGILANTE CON EL CANINO)</t>
  </si>
  <si>
    <t>SERVICIO 12 HORAS DIURNAS LUNES A VIERNES NO INCLUYE FESTIVO SIN ARMAS, CON MEDIO CANINO DE 6,00 AM a 6,00 PM</t>
  </si>
  <si>
    <t>REGIONAL -  MEDELLIN</t>
  </si>
  <si>
    <t>SERVICIO 12 HORAS DIURNAS LUNES A VIERNES NO INCLUYE FESTIVO (CON ARMA) DE 6,00 AM a 6.00 PM</t>
  </si>
  <si>
    <t>REGIONAL - CALI</t>
  </si>
  <si>
    <t>BODEGAS - INMUEBLES  FRISCO</t>
  </si>
  <si>
    <t xml:space="preserve">BOGOTÁ CRA 36 No. 15 - 35 - BODEGA GESTION DOCUMENTAL </t>
  </si>
  <si>
    <t>BOGOTÁ CALLE 86 A No. 12 -16 - CASA INMUEBLE FRISCO</t>
  </si>
  <si>
    <t>BOGOTÁ - PATIO BONITO CRA. 96c Bis No. 42 - 38 sur  - BODEGA INMUEBLE FRISCO</t>
  </si>
  <si>
    <t>BOGOTA CRA 13 A No. 97 - 64 CASA - INMUEBLE FRISCO</t>
  </si>
  <si>
    <t xml:space="preserve">VILLAVICENCIO CRA 21 No. 37C 05- Bodegas para el almacenamiento de sustancias y vehiculos </t>
  </si>
  <si>
    <t>CARTAGENA - BARU - PREDIO RURAL - AGUA AZUL - FRISCO</t>
  </si>
  <si>
    <t>CHINAUTA - HOTEL CHINAUTA RESORT</t>
  </si>
  <si>
    <t>BOGOTÁ - LOTE - CALLE 175 No. 22 - 10</t>
  </si>
  <si>
    <t>BOGOTÁ - INMUEBLE - Diag. 136 No. 85 - 18</t>
  </si>
  <si>
    <t>MEDELLIN INMUEBLE - CALLE 12 Sur No. 25 -72</t>
  </si>
  <si>
    <t>VALOR UNITARIO</t>
  </si>
  <si>
    <t>AyS</t>
  </si>
  <si>
    <t>IVA</t>
  </si>
  <si>
    <t>TOTAL X MES</t>
  </si>
  <si>
    <t>TOTAL MENSUAL PUESTOS VIGILANCIA INMUEBLES Y BODEGAS</t>
  </si>
  <si>
    <t>TOTAL MENSUAL PUESTOS VIGILANCIA SEDE Y REGIONALES</t>
  </si>
  <si>
    <t>MEDELLIN - INMUEBLE -  EN EL POBLADO - Fundacion la Luz</t>
  </si>
  <si>
    <t>CALI - INMUEBLE Yumbo 4km 6 y 7 (Kr 31 No. 11 Esq)</t>
  </si>
  <si>
    <t>DESCRIPCION</t>
  </si>
  <si>
    <t>CTD</t>
  </si>
  <si>
    <t>Monitor LED 32"</t>
  </si>
  <si>
    <t>SUBTOTAL</t>
  </si>
  <si>
    <t>A.I.U</t>
  </si>
  <si>
    <t>IVA  (SOBRE  A.I.U)</t>
  </si>
  <si>
    <t xml:space="preserve">MEDIOS TECNOLOGICOS REGIONALES MEDELLIN, CALI Y BARRANQUILLA </t>
  </si>
  <si>
    <t xml:space="preserve">TOTAL MENSUAL </t>
  </si>
  <si>
    <t>MEDIOS TECNOLOGICOS SEDE PRINCIPAL Y BODEGA ARCHIVO - BOGOTA</t>
  </si>
  <si>
    <t>Vlr Unit. Neto</t>
  </si>
  <si>
    <t>Vlr Total antes de IVA</t>
  </si>
  <si>
    <t>SERVICIO ESCOLTA A PERSONA PARA LAS CIUDADES DE (BOGOTA, MEDELLIN Y CALI)</t>
  </si>
  <si>
    <t>SERVICIO  ESCOLTA - 12 HORAS DIURNAS LUNES A SABADO NO INCLUYE FESTIVO (CON ARMA) DE 6,00 AM a 6.00 PM</t>
  </si>
  <si>
    <t>CALI - INMUEBLE</t>
  </si>
  <si>
    <t>SERVICIO DE VIGILANCIA 24 HORAS PERMANENTES LUNES A DOMINGO ARMADO</t>
  </si>
  <si>
    <t>MEDELLIN - INMUEBLE -</t>
  </si>
  <si>
    <t>Arcos detector de metales multizonas</t>
  </si>
  <si>
    <t>Domo PTZ IP 2 Megapixeles Zoom Optico 20X</t>
  </si>
  <si>
    <t>Domo PTZ IP 2 Megapixeles Zoom Optico 30X</t>
  </si>
  <si>
    <t>Cámara IP Domo, Lente Varifocal 2,8-12 mm, 2 Megapixeles Infrarroja 30 Leds.</t>
  </si>
  <si>
    <t>Cámara IP Bala, Lente Varifocal 2,8-12 mm, 2 Megapixeles Infrarroja 30 Leds</t>
  </si>
  <si>
    <t>Sotfware CCTV recording server 96 canales</t>
  </si>
  <si>
    <t>Sotfware CCTV recording server 8 canales</t>
  </si>
  <si>
    <t xml:space="preserve">Servidor CCTV Gen9 (1) Intel Xeon E5-2603v4 6-Core (1.70GHz 20MB L3 Cache) memoria RAM 16GB (1 x 8GB) DDR4 2400MHz RDIMM  </t>
  </si>
  <si>
    <t>Estación cliente CCTV PC Core I7, disco duro 1 Tera,Ram 8Gb, sistema operativo Windows.</t>
  </si>
  <si>
    <t>Mesa controladora PTZ IP</t>
  </si>
  <si>
    <t xml:space="preserve">Switch de 24  puertos Gigabit Poe </t>
  </si>
  <si>
    <t>Switch de 8 puertos Gigabit Poe</t>
  </si>
  <si>
    <t>Instalación, Configuración y puesta en marcha con suministros para el CCTV  IP (Cable UTP Cat 6A.)</t>
  </si>
  <si>
    <t>Discos para Back- UP - EXTERNOS USB 4TB (3 Discos Mes)</t>
  </si>
  <si>
    <t>Control de Visitantes: PC Intel Core I 3 6100  4gb Ram, Disco Duro De 1 Tera, Pantalla 20”  Windows. Software manejo de lectura de Cedulas. Lector Código 2d cedulas. Impresora termica. Papeleria. Camara WebCam</t>
  </si>
  <si>
    <t>Espejo vehicular concavo</t>
  </si>
  <si>
    <t>Estación cliente CCTV PC Trodo en Uno 21" Core I3, disco duro 1 Tera,Ram 8Gb, sistema operativo Windows.</t>
  </si>
  <si>
    <t xml:space="preserve">Switch de 8 puertos Gigabit Poe </t>
  </si>
  <si>
    <t>TOTAL MENSUAL  MEDIOS TECNOLOGICOS</t>
  </si>
  <si>
    <t>REGIONAL - BARRANQUILLA</t>
  </si>
  <si>
    <t>TOTAL MENSUAL PUESTOS VIGILANCIA</t>
  </si>
  <si>
    <t>Firma,</t>
  </si>
  <si>
    <t>REPRESENTANTE LEGAL</t>
  </si>
  <si>
    <t>Representante Legal</t>
  </si>
  <si>
    <t>$</t>
  </si>
  <si>
    <t xml:space="preserve"> 1 + 2</t>
  </si>
  <si>
    <t>VALOR TOTAL  MENSUAL</t>
  </si>
  <si>
    <t>Anexo 3 RESUMEN PROPUESTA ECONOMICA</t>
  </si>
  <si>
    <t>ANEXO 1 PROPUESTA ECONOMICA PUESTOS DE VIGILANCIA  MENSUAL</t>
  </si>
  <si>
    <t>ANEXO 2 PROPUESTA ECONOMICA MEDIOS TECNOLOGICOS MENSUAL</t>
  </si>
  <si>
    <t>ANEXO 1 Mensual</t>
  </si>
  <si>
    <t>ANEXO 2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</si>
</sst>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_);_(* \(#,##0\);_(* &quot;-&quot;??_);_(@_)"/>
    <numFmt numFmtId="165" formatCode="_ * #,##0_ ;_ * \-#,##0_ ;_ * &quot;-&quot;??_ ;_ @_ "/>
    <numFmt numFmtId="166" formatCode="_-* #,##0_-;\-* #,##0_-;_-* &quot;-&quot;??_-;_-@_-"/>
    <numFmt numFmtId="167" formatCode="_([$$-240A]\ * #,##0_);_([$$-240A]\ * \(#,##0\);_([$$-240A]\ 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9"/>
      <color indexed="8"/>
      <name val="Arial Narrow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theme="1"/>
      <name val="Arial Narrow"/>
      <family val="2"/>
    </font>
    <font>
      <b/>
      <sz val="10"/>
      <color indexed="8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0" fillId="0" borderId="4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11" xfId="0" applyFont="1" applyBorder="1" applyAlignment="1">
      <alignment horizontal="center" vertical="center"/>
    </xf>
    <xf numFmtId="0" fontId="0" fillId="0" borderId="22" xfId="0" applyBorder="1"/>
    <xf numFmtId="0" fontId="0" fillId="0" borderId="5" xfId="0" applyBorder="1"/>
    <xf numFmtId="0" fontId="2" fillId="0" borderId="24" xfId="0" applyFont="1" applyBorder="1"/>
    <xf numFmtId="0" fontId="2" fillId="0" borderId="25" xfId="0" applyFont="1" applyBorder="1"/>
    <xf numFmtId="0" fontId="5" fillId="0" borderId="29" xfId="0" applyFont="1" applyFill="1" applyBorder="1" applyAlignment="1">
      <alignment horizontal="justify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7" fillId="0" borderId="24" xfId="0" applyFont="1" applyBorder="1"/>
    <xf numFmtId="165" fontId="7" fillId="0" borderId="25" xfId="0" applyNumberFormat="1" applyFont="1" applyBorder="1"/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7" fillId="0" borderId="21" xfId="0" applyFont="1" applyBorder="1"/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7" fillId="0" borderId="5" xfId="0" applyFont="1" applyBorder="1"/>
    <xf numFmtId="165" fontId="7" fillId="0" borderId="11" xfId="1" applyNumberFormat="1" applyFont="1" applyBorder="1"/>
    <xf numFmtId="0" fontId="4" fillId="2" borderId="23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165" fontId="7" fillId="0" borderId="21" xfId="1" applyNumberFormat="1" applyFont="1" applyFill="1" applyBorder="1" applyAlignment="1">
      <alignment horizontal="justify" vertical="center"/>
    </xf>
    <xf numFmtId="165" fontId="7" fillId="0" borderId="31" xfId="1" applyNumberFormat="1" applyFont="1" applyFill="1" applyBorder="1" applyAlignment="1">
      <alignment horizontal="justify" vertical="center"/>
    </xf>
    <xf numFmtId="0" fontId="6" fillId="0" borderId="9" xfId="0" applyFont="1" applyFill="1" applyBorder="1" applyAlignment="1">
      <alignment horizontal="justify" vertical="center" wrapText="1"/>
    </xf>
    <xf numFmtId="0" fontId="6" fillId="0" borderId="17" xfId="0" applyFont="1" applyFill="1" applyBorder="1" applyAlignment="1">
      <alignment horizontal="justify" vertical="center" wrapText="1"/>
    </xf>
    <xf numFmtId="0" fontId="4" fillId="0" borderId="23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7" fillId="0" borderId="24" xfId="0" applyFont="1" applyFill="1" applyBorder="1"/>
    <xf numFmtId="165" fontId="7" fillId="0" borderId="25" xfId="0" applyNumberFormat="1" applyFont="1" applyFill="1" applyBorder="1"/>
    <xf numFmtId="0" fontId="4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7" fillId="0" borderId="21" xfId="0" applyFont="1" applyFill="1" applyBorder="1"/>
    <xf numFmtId="166" fontId="7" fillId="0" borderId="31" xfId="1" applyNumberFormat="1" applyFont="1" applyFill="1" applyBorder="1"/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7" fillId="0" borderId="5" xfId="0" applyFont="1" applyFill="1" applyBorder="1"/>
    <xf numFmtId="165" fontId="7" fillId="0" borderId="11" xfId="1" applyNumberFormat="1" applyFont="1" applyFill="1" applyBorder="1"/>
    <xf numFmtId="165" fontId="7" fillId="0" borderId="25" xfId="1" applyNumberFormat="1" applyFont="1" applyFill="1" applyBorder="1"/>
    <xf numFmtId="165" fontId="7" fillId="0" borderId="21" xfId="1" applyNumberFormat="1" applyFont="1" applyBorder="1" applyAlignment="1">
      <alignment horizontal="justify" vertical="center"/>
    </xf>
    <xf numFmtId="165" fontId="7" fillId="0" borderId="31" xfId="1" applyNumberFormat="1" applyFont="1" applyBorder="1" applyAlignment="1">
      <alignment horizontal="justify" vertical="center"/>
    </xf>
    <xf numFmtId="166" fontId="7" fillId="0" borderId="31" xfId="1" applyNumberFormat="1" applyFont="1" applyBorder="1"/>
    <xf numFmtId="167" fontId="7" fillId="0" borderId="25" xfId="1" applyNumberFormat="1" applyFont="1" applyBorder="1"/>
    <xf numFmtId="166" fontId="0" fillId="0" borderId="3" xfId="0" applyNumberFormat="1" applyBorder="1"/>
    <xf numFmtId="0" fontId="4" fillId="2" borderId="25" xfId="0" applyFont="1" applyFill="1" applyBorder="1" applyAlignment="1">
      <alignment horizontal="center" vertical="center"/>
    </xf>
    <xf numFmtId="0" fontId="2" fillId="0" borderId="27" xfId="0" applyFont="1" applyBorder="1"/>
    <xf numFmtId="0" fontId="0" fillId="0" borderId="24" xfId="0" applyBorder="1"/>
    <xf numFmtId="0" fontId="0" fillId="0" borderId="25" xfId="0" applyBorder="1"/>
    <xf numFmtId="0" fontId="8" fillId="0" borderId="0" xfId="0" applyFont="1" applyFill="1" applyBorder="1" applyAlignment="1">
      <alignment vertical="center"/>
    </xf>
    <xf numFmtId="0" fontId="9" fillId="0" borderId="0" xfId="0" applyFont="1"/>
    <xf numFmtId="0" fontId="10" fillId="0" borderId="0" xfId="0" applyFont="1"/>
    <xf numFmtId="0" fontId="10" fillId="0" borderId="4" xfId="0" applyFont="1" applyBorder="1"/>
    <xf numFmtId="0" fontId="10" fillId="0" borderId="5" xfId="0" applyFont="1" applyBorder="1"/>
    <xf numFmtId="0" fontId="11" fillId="0" borderId="23" xfId="0" applyFont="1" applyBorder="1"/>
    <xf numFmtId="0" fontId="11" fillId="0" borderId="24" xfId="0" applyFont="1" applyBorder="1"/>
    <xf numFmtId="0" fontId="11" fillId="0" borderId="25" xfId="0" applyFont="1" applyBorder="1"/>
    <xf numFmtId="0" fontId="11" fillId="0" borderId="0" xfId="0" applyFont="1" applyAlignment="1">
      <alignment horizontal="center" wrapText="1"/>
    </xf>
    <xf numFmtId="0" fontId="11" fillId="0" borderId="0" xfId="0" applyFont="1"/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164" fontId="3" fillId="2" borderId="6" xfId="1" applyNumberFormat="1" applyFont="1" applyFill="1" applyBorder="1" applyAlignment="1">
      <alignment horizontal="center" vertical="center" wrapText="1"/>
    </xf>
    <xf numFmtId="164" fontId="3" fillId="2" borderId="12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164" fontId="3" fillId="2" borderId="13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5" fillId="0" borderId="2" xfId="0" applyFont="1" applyBorder="1"/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7"/>
  <sheetViews>
    <sheetView tabSelected="1" workbookViewId="0">
      <selection activeCell="L7" sqref="L7"/>
    </sheetView>
  </sheetViews>
  <sheetFormatPr baseColWidth="10" defaultColWidth="9.109375" defaultRowHeight="14.4" x14ac:dyDescent="0.3"/>
  <cols>
    <col min="2" max="2" width="26.6640625" customWidth="1"/>
    <col min="3" max="3" width="26.5546875" customWidth="1"/>
    <col min="4" max="4" width="10" customWidth="1"/>
    <col min="5" max="5" width="13" customWidth="1"/>
    <col min="7" max="7" width="10.109375" customWidth="1"/>
    <col min="8" max="8" width="12.88671875" customWidth="1"/>
  </cols>
  <sheetData>
    <row r="1" spans="2:8" ht="15" thickBot="1" x14ac:dyDescent="0.35"/>
    <row r="2" spans="2:8" ht="17.25" customHeight="1" thickBot="1" x14ac:dyDescent="0.35">
      <c r="B2" s="92" t="s">
        <v>76</v>
      </c>
      <c r="C2" s="93"/>
      <c r="D2" s="94"/>
    </row>
    <row r="3" spans="2:8" x14ac:dyDescent="0.3">
      <c r="B3" s="95" t="s">
        <v>0</v>
      </c>
      <c r="C3" s="95" t="s">
        <v>1</v>
      </c>
      <c r="D3" s="95" t="s">
        <v>2</v>
      </c>
      <c r="E3" s="88" t="s">
        <v>24</v>
      </c>
      <c r="F3" s="90" t="s">
        <v>25</v>
      </c>
      <c r="G3" s="90" t="s">
        <v>26</v>
      </c>
      <c r="H3" s="97" t="s">
        <v>27</v>
      </c>
    </row>
    <row r="4" spans="2:8" ht="15" thickBot="1" x14ac:dyDescent="0.35">
      <c r="B4" s="96"/>
      <c r="C4" s="96"/>
      <c r="D4" s="96"/>
      <c r="E4" s="89"/>
      <c r="F4" s="91"/>
      <c r="G4" s="91"/>
      <c r="H4" s="98"/>
    </row>
    <row r="5" spans="2:8" ht="12" customHeight="1" thickBot="1" x14ac:dyDescent="0.35">
      <c r="B5" s="92" t="s">
        <v>3</v>
      </c>
      <c r="C5" s="103"/>
      <c r="D5" s="103"/>
      <c r="E5" s="22"/>
      <c r="F5" s="23"/>
      <c r="G5" s="23"/>
      <c r="H5" s="24"/>
    </row>
    <row r="6" spans="2:8" ht="26.4" x14ac:dyDescent="0.3">
      <c r="B6" s="1" t="s">
        <v>4</v>
      </c>
      <c r="C6" s="2" t="s">
        <v>5</v>
      </c>
      <c r="D6" s="3">
        <v>2</v>
      </c>
      <c r="E6" s="20"/>
      <c r="F6" s="21"/>
      <c r="G6" s="21"/>
      <c r="H6" s="21"/>
    </row>
    <row r="7" spans="2:8" ht="52.8" x14ac:dyDescent="0.3">
      <c r="B7" s="4" t="s">
        <v>6</v>
      </c>
      <c r="C7" s="5" t="s">
        <v>7</v>
      </c>
      <c r="D7" s="6">
        <v>2</v>
      </c>
      <c r="E7" s="19"/>
      <c r="F7" s="18"/>
      <c r="G7" s="18"/>
      <c r="H7" s="18"/>
    </row>
    <row r="8" spans="2:8" ht="52.8" x14ac:dyDescent="0.3">
      <c r="B8" s="7" t="s">
        <v>8</v>
      </c>
      <c r="C8" s="8" t="s">
        <v>9</v>
      </c>
      <c r="D8" s="9">
        <v>1</v>
      </c>
      <c r="E8" s="19"/>
      <c r="F8" s="18"/>
      <c r="G8" s="18"/>
      <c r="H8" s="18"/>
    </row>
    <row r="9" spans="2:8" ht="39.6" x14ac:dyDescent="0.3">
      <c r="B9" s="7" t="s">
        <v>10</v>
      </c>
      <c r="C9" s="5" t="s">
        <v>11</v>
      </c>
      <c r="D9" s="9">
        <v>1</v>
      </c>
      <c r="E9" s="19"/>
      <c r="F9" s="18"/>
      <c r="G9" s="18"/>
      <c r="H9" s="18"/>
    </row>
    <row r="10" spans="2:8" ht="39.6" x14ac:dyDescent="0.3">
      <c r="B10" s="7" t="s">
        <v>12</v>
      </c>
      <c r="C10" s="5" t="s">
        <v>11</v>
      </c>
      <c r="D10" s="10">
        <v>1</v>
      </c>
      <c r="E10" s="19"/>
      <c r="F10" s="18"/>
      <c r="G10" s="18"/>
      <c r="H10" s="18"/>
    </row>
    <row r="11" spans="2:8" ht="40.200000000000003" thickBot="1" x14ac:dyDescent="0.35">
      <c r="B11" s="7" t="s">
        <v>67</v>
      </c>
      <c r="C11" s="5" t="s">
        <v>11</v>
      </c>
      <c r="D11" s="10">
        <v>1</v>
      </c>
      <c r="E11" s="19"/>
      <c r="F11" s="18"/>
      <c r="G11" s="18"/>
      <c r="H11" s="18"/>
    </row>
    <row r="12" spans="2:8" ht="15" thickBot="1" x14ac:dyDescent="0.35">
      <c r="B12" s="85" t="s">
        <v>29</v>
      </c>
      <c r="C12" s="86"/>
      <c r="D12" s="87"/>
      <c r="E12" s="73"/>
      <c r="F12" s="73"/>
      <c r="G12" s="73"/>
      <c r="H12" s="74"/>
    </row>
    <row r="13" spans="2:8" ht="15" thickBot="1" x14ac:dyDescent="0.35">
      <c r="B13" s="100" t="s">
        <v>13</v>
      </c>
      <c r="C13" s="101"/>
      <c r="D13" s="102"/>
    </row>
    <row r="14" spans="2:8" ht="26.4" x14ac:dyDescent="0.3">
      <c r="B14" s="1" t="s">
        <v>14</v>
      </c>
      <c r="C14" s="2" t="s">
        <v>5</v>
      </c>
      <c r="D14" s="11">
        <v>1</v>
      </c>
      <c r="E14" s="19"/>
      <c r="F14" s="18"/>
      <c r="G14" s="18"/>
      <c r="H14" s="18"/>
    </row>
    <row r="15" spans="2:8" ht="26.4" x14ac:dyDescent="0.3">
      <c r="B15" s="7" t="s">
        <v>15</v>
      </c>
      <c r="C15" s="8" t="s">
        <v>5</v>
      </c>
      <c r="D15" s="12">
        <v>1</v>
      </c>
      <c r="E15" s="19"/>
      <c r="F15" s="18"/>
      <c r="G15" s="18"/>
      <c r="H15" s="18"/>
    </row>
    <row r="16" spans="2:8" ht="39.6" x14ac:dyDescent="0.3">
      <c r="B16" s="13" t="s">
        <v>16</v>
      </c>
      <c r="C16" s="14" t="s">
        <v>5</v>
      </c>
      <c r="D16" s="12">
        <v>1</v>
      </c>
      <c r="E16" s="19"/>
      <c r="F16" s="18"/>
      <c r="G16" s="18"/>
      <c r="H16" s="18"/>
    </row>
    <row r="17" spans="2:8" ht="26.4" x14ac:dyDescent="0.3">
      <c r="B17" s="15" t="s">
        <v>17</v>
      </c>
      <c r="C17" s="16" t="s">
        <v>5</v>
      </c>
      <c r="D17" s="17">
        <v>1</v>
      </c>
      <c r="E17" s="19"/>
      <c r="F17" s="18"/>
      <c r="G17" s="18"/>
      <c r="H17" s="18"/>
    </row>
    <row r="18" spans="2:8" ht="39.6" x14ac:dyDescent="0.3">
      <c r="B18" s="7" t="s">
        <v>18</v>
      </c>
      <c r="C18" s="8" t="s">
        <v>5</v>
      </c>
      <c r="D18" s="12">
        <v>1</v>
      </c>
      <c r="E18" s="19"/>
      <c r="F18" s="18"/>
      <c r="G18" s="18"/>
      <c r="H18" s="18"/>
    </row>
    <row r="19" spans="2:8" ht="26.4" x14ac:dyDescent="0.3">
      <c r="B19" s="7" t="s">
        <v>19</v>
      </c>
      <c r="C19" s="8" t="s">
        <v>5</v>
      </c>
      <c r="D19" s="12">
        <v>1</v>
      </c>
      <c r="E19" s="19"/>
      <c r="F19" s="18"/>
      <c r="G19" s="18"/>
      <c r="H19" s="18"/>
    </row>
    <row r="20" spans="2:8" ht="26.4" x14ac:dyDescent="0.3">
      <c r="B20" s="7" t="s">
        <v>20</v>
      </c>
      <c r="C20" s="8" t="s">
        <v>5</v>
      </c>
      <c r="D20" s="12">
        <v>2</v>
      </c>
      <c r="E20" s="19"/>
      <c r="F20" s="18"/>
      <c r="G20" s="18"/>
      <c r="H20" s="18"/>
    </row>
    <row r="21" spans="2:8" ht="26.4" x14ac:dyDescent="0.3">
      <c r="B21" s="7" t="s">
        <v>21</v>
      </c>
      <c r="C21" s="8" t="s">
        <v>5</v>
      </c>
      <c r="D21" s="12">
        <v>1</v>
      </c>
      <c r="E21" s="19"/>
      <c r="F21" s="18"/>
      <c r="G21" s="18"/>
      <c r="H21" s="18"/>
    </row>
    <row r="22" spans="2:8" ht="26.4" x14ac:dyDescent="0.3">
      <c r="B22" s="7" t="s">
        <v>22</v>
      </c>
      <c r="C22" s="8" t="s">
        <v>5</v>
      </c>
      <c r="D22" s="12">
        <v>1</v>
      </c>
      <c r="E22" s="19"/>
      <c r="F22" s="18"/>
      <c r="G22" s="18"/>
      <c r="H22" s="18"/>
    </row>
    <row r="23" spans="2:8" ht="26.4" x14ac:dyDescent="0.3">
      <c r="B23" s="7" t="s">
        <v>31</v>
      </c>
      <c r="C23" s="8" t="s">
        <v>5</v>
      </c>
      <c r="D23" s="12">
        <v>1</v>
      </c>
      <c r="E23" s="19"/>
      <c r="F23" s="18"/>
      <c r="G23" s="18"/>
      <c r="H23" s="18"/>
    </row>
    <row r="24" spans="2:8" ht="26.4" x14ac:dyDescent="0.3">
      <c r="B24" s="7" t="s">
        <v>23</v>
      </c>
      <c r="C24" s="8" t="s">
        <v>5</v>
      </c>
      <c r="D24" s="12">
        <v>1</v>
      </c>
      <c r="E24" s="19"/>
      <c r="F24" s="18"/>
      <c r="G24" s="18"/>
      <c r="H24" s="18"/>
    </row>
    <row r="25" spans="2:8" ht="26.4" x14ac:dyDescent="0.3">
      <c r="B25" s="13" t="s">
        <v>30</v>
      </c>
      <c r="C25" s="14" t="s">
        <v>5</v>
      </c>
      <c r="D25" s="25">
        <v>1</v>
      </c>
      <c r="E25" s="26"/>
      <c r="F25" s="27"/>
      <c r="G25" s="27"/>
      <c r="H25" s="27"/>
    </row>
    <row r="26" spans="2:8" ht="39.6" x14ac:dyDescent="0.3">
      <c r="B26" s="7" t="s">
        <v>45</v>
      </c>
      <c r="C26" s="8" t="s">
        <v>46</v>
      </c>
      <c r="D26" s="25">
        <v>1</v>
      </c>
      <c r="E26" s="26"/>
      <c r="F26" s="27"/>
      <c r="G26" s="27"/>
      <c r="H26" s="27"/>
    </row>
    <row r="27" spans="2:8" ht="39.6" x14ac:dyDescent="0.3">
      <c r="B27" s="7" t="s">
        <v>47</v>
      </c>
      <c r="C27" s="8" t="s">
        <v>46</v>
      </c>
      <c r="D27" s="12">
        <v>1</v>
      </c>
      <c r="E27" s="19"/>
      <c r="F27" s="18"/>
      <c r="G27" s="18"/>
      <c r="H27" s="18"/>
    </row>
    <row r="28" spans="2:8" ht="53.4" thickBot="1" x14ac:dyDescent="0.35">
      <c r="B28" s="13" t="s">
        <v>43</v>
      </c>
      <c r="C28" s="16" t="s">
        <v>44</v>
      </c>
      <c r="D28" s="25">
        <v>3</v>
      </c>
      <c r="E28" s="26"/>
      <c r="F28" s="27"/>
      <c r="G28" s="27"/>
      <c r="H28" s="27"/>
    </row>
    <row r="29" spans="2:8" ht="15" thickBot="1" x14ac:dyDescent="0.35">
      <c r="B29" s="85" t="s">
        <v>28</v>
      </c>
      <c r="C29" s="86"/>
      <c r="D29" s="99"/>
      <c r="E29" s="72"/>
      <c r="F29" s="28"/>
      <c r="G29" s="28"/>
      <c r="H29" s="29"/>
    </row>
    <row r="30" spans="2:8" ht="15" thickBot="1" x14ac:dyDescent="0.35">
      <c r="B30" s="85" t="s">
        <v>68</v>
      </c>
      <c r="C30" s="86"/>
      <c r="D30" s="87"/>
      <c r="E30" s="28"/>
      <c r="F30" s="28"/>
      <c r="G30" s="28"/>
      <c r="H30" s="29"/>
    </row>
    <row r="33" spans="2:2" x14ac:dyDescent="0.3">
      <c r="B33" s="76" t="s">
        <v>69</v>
      </c>
    </row>
    <row r="37" spans="2:2" x14ac:dyDescent="0.3">
      <c r="B37" s="76" t="s">
        <v>71</v>
      </c>
    </row>
  </sheetData>
  <mergeCells count="13">
    <mergeCell ref="H3:H4"/>
    <mergeCell ref="B12:D12"/>
    <mergeCell ref="B29:D29"/>
    <mergeCell ref="B13:D13"/>
    <mergeCell ref="B5:D5"/>
    <mergeCell ref="B30:D30"/>
    <mergeCell ref="E3:E4"/>
    <mergeCell ref="F3:F4"/>
    <mergeCell ref="G3:G4"/>
    <mergeCell ref="B2:D2"/>
    <mergeCell ref="B3:B4"/>
    <mergeCell ref="C3:C4"/>
    <mergeCell ref="D3:D4"/>
  </mergeCells>
  <pageMargins left="0.31496062992125984" right="0.31496062992125984" top="0.35433070866141736" bottom="0.35433070866141736" header="0.31496062992125984" footer="0.31496062992125984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43"/>
  <sheetViews>
    <sheetView view="pageBreakPreview" zoomScale="90" zoomScaleNormal="100" zoomScaleSheetLayoutView="90" workbookViewId="0">
      <selection activeCell="I6" sqref="I6"/>
    </sheetView>
  </sheetViews>
  <sheetFormatPr baseColWidth="10" defaultRowHeight="14.4" x14ac:dyDescent="0.3"/>
  <cols>
    <col min="2" max="2" width="26.88671875" customWidth="1"/>
    <col min="3" max="3" width="7.6640625" customWidth="1"/>
    <col min="4" max="4" width="13.33203125" customWidth="1"/>
    <col min="5" max="5" width="15.109375" customWidth="1"/>
  </cols>
  <sheetData>
    <row r="1" spans="2:5" ht="15" thickBot="1" x14ac:dyDescent="0.35"/>
    <row r="2" spans="2:5" ht="15.75" customHeight="1" thickBot="1" x14ac:dyDescent="0.35">
      <c r="B2" s="92" t="s">
        <v>77</v>
      </c>
      <c r="C2" s="93"/>
      <c r="D2" s="93"/>
      <c r="E2" s="94"/>
    </row>
    <row r="3" spans="2:5" ht="15" thickBot="1" x14ac:dyDescent="0.35">
      <c r="B3" s="104" t="s">
        <v>40</v>
      </c>
      <c r="C3" s="105"/>
      <c r="D3" s="105"/>
      <c r="E3" s="106"/>
    </row>
    <row r="4" spans="2:5" ht="15" thickBot="1" x14ac:dyDescent="0.35">
      <c r="B4" s="43" t="s">
        <v>32</v>
      </c>
      <c r="C4" s="44" t="s">
        <v>33</v>
      </c>
      <c r="D4" s="47" t="s">
        <v>41</v>
      </c>
      <c r="E4" s="71" t="s">
        <v>42</v>
      </c>
    </row>
    <row r="5" spans="2:5" x14ac:dyDescent="0.3">
      <c r="B5" s="30" t="s">
        <v>48</v>
      </c>
      <c r="C5" s="48">
        <v>1</v>
      </c>
      <c r="D5" s="49"/>
      <c r="E5" s="50"/>
    </row>
    <row r="6" spans="2:5" ht="26.4" x14ac:dyDescent="0.3">
      <c r="B6" s="30" t="s">
        <v>49</v>
      </c>
      <c r="C6" s="48">
        <v>12</v>
      </c>
      <c r="D6" s="49"/>
      <c r="E6" s="50"/>
    </row>
    <row r="7" spans="2:5" ht="26.4" x14ac:dyDescent="0.3">
      <c r="B7" s="30" t="s">
        <v>50</v>
      </c>
      <c r="C7" s="48">
        <v>3</v>
      </c>
      <c r="D7" s="49"/>
      <c r="E7" s="50"/>
    </row>
    <row r="8" spans="2:5" ht="26.4" x14ac:dyDescent="0.3">
      <c r="B8" s="30" t="s">
        <v>51</v>
      </c>
      <c r="C8" s="48">
        <v>54</v>
      </c>
      <c r="D8" s="49"/>
      <c r="E8" s="50"/>
    </row>
    <row r="9" spans="2:5" ht="26.4" x14ac:dyDescent="0.3">
      <c r="B9" s="30" t="s">
        <v>52</v>
      </c>
      <c r="C9" s="48">
        <v>13</v>
      </c>
      <c r="D9" s="49"/>
      <c r="E9" s="50"/>
    </row>
    <row r="10" spans="2:5" ht="26.4" x14ac:dyDescent="0.3">
      <c r="B10" s="30" t="s">
        <v>53</v>
      </c>
      <c r="C10" s="48">
        <v>1</v>
      </c>
      <c r="D10" s="49"/>
      <c r="E10" s="50"/>
    </row>
    <row r="11" spans="2:5" ht="26.4" x14ac:dyDescent="0.3">
      <c r="B11" s="30" t="s">
        <v>54</v>
      </c>
      <c r="C11" s="48">
        <v>1</v>
      </c>
      <c r="D11" s="49"/>
      <c r="E11" s="50"/>
    </row>
    <row r="12" spans="2:5" ht="52.8" x14ac:dyDescent="0.3">
      <c r="B12" s="30" t="s">
        <v>55</v>
      </c>
      <c r="C12" s="48">
        <v>1</v>
      </c>
      <c r="D12" s="49"/>
      <c r="E12" s="50"/>
    </row>
    <row r="13" spans="2:5" ht="39.6" x14ac:dyDescent="0.3">
      <c r="B13" s="30" t="s">
        <v>56</v>
      </c>
      <c r="C13" s="48">
        <v>5</v>
      </c>
      <c r="D13" s="49"/>
      <c r="E13" s="50"/>
    </row>
    <row r="14" spans="2:5" x14ac:dyDescent="0.3">
      <c r="B14" s="30" t="s">
        <v>57</v>
      </c>
      <c r="C14" s="48">
        <v>1</v>
      </c>
      <c r="D14" s="49"/>
      <c r="E14" s="50"/>
    </row>
    <row r="15" spans="2:5" x14ac:dyDescent="0.3">
      <c r="B15" s="30" t="s">
        <v>34</v>
      </c>
      <c r="C15" s="48">
        <v>6</v>
      </c>
      <c r="D15" s="49"/>
      <c r="E15" s="50"/>
    </row>
    <row r="16" spans="2:5" x14ac:dyDescent="0.3">
      <c r="B16" s="30" t="s">
        <v>58</v>
      </c>
      <c r="C16" s="48">
        <v>5</v>
      </c>
      <c r="D16" s="49"/>
      <c r="E16" s="50"/>
    </row>
    <row r="17" spans="2:5" x14ac:dyDescent="0.3">
      <c r="B17" s="30" t="s">
        <v>59</v>
      </c>
      <c r="C17" s="48">
        <v>1</v>
      </c>
      <c r="D17" s="49"/>
      <c r="E17" s="50"/>
    </row>
    <row r="18" spans="2:5" ht="39.6" x14ac:dyDescent="0.3">
      <c r="B18" s="30" t="s">
        <v>60</v>
      </c>
      <c r="C18" s="48">
        <v>1</v>
      </c>
      <c r="D18" s="49"/>
      <c r="E18" s="50"/>
    </row>
    <row r="19" spans="2:5" ht="26.4" x14ac:dyDescent="0.3">
      <c r="B19" s="51" t="s">
        <v>61</v>
      </c>
      <c r="C19" s="5">
        <v>3</v>
      </c>
      <c r="D19" s="49"/>
      <c r="E19" s="50"/>
    </row>
    <row r="20" spans="2:5" ht="79.2" x14ac:dyDescent="0.3">
      <c r="B20" s="52" t="s">
        <v>62</v>
      </c>
      <c r="C20" s="16">
        <v>1</v>
      </c>
      <c r="D20" s="49"/>
      <c r="E20" s="50"/>
    </row>
    <row r="21" spans="2:5" ht="15" thickBot="1" x14ac:dyDescent="0.35">
      <c r="B21" s="52" t="s">
        <v>63</v>
      </c>
      <c r="C21" s="16">
        <v>1</v>
      </c>
      <c r="D21" s="49"/>
      <c r="E21" s="50"/>
    </row>
    <row r="22" spans="2:5" ht="15" thickBot="1" x14ac:dyDescent="0.35">
      <c r="B22" s="53" t="s">
        <v>35</v>
      </c>
      <c r="C22" s="54"/>
      <c r="D22" s="55"/>
      <c r="E22" s="56">
        <f>SUM(E5:E21)</f>
        <v>0</v>
      </c>
    </row>
    <row r="23" spans="2:5" x14ac:dyDescent="0.3">
      <c r="B23" s="57" t="s">
        <v>36</v>
      </c>
      <c r="C23" s="58"/>
      <c r="D23" s="59"/>
      <c r="E23" s="60">
        <f>E22*10%</f>
        <v>0</v>
      </c>
    </row>
    <row r="24" spans="2:5" ht="15" thickBot="1" x14ac:dyDescent="0.35">
      <c r="B24" s="61" t="s">
        <v>37</v>
      </c>
      <c r="C24" s="62"/>
      <c r="D24" s="63"/>
      <c r="E24" s="64">
        <f>E23*19%</f>
        <v>0</v>
      </c>
    </row>
    <row r="25" spans="2:5" ht="15" thickBot="1" x14ac:dyDescent="0.35">
      <c r="B25" s="53" t="s">
        <v>39</v>
      </c>
      <c r="C25" s="54"/>
      <c r="D25" s="55"/>
      <c r="E25" s="65">
        <f>E22+E24</f>
        <v>0</v>
      </c>
    </row>
    <row r="26" spans="2:5" ht="15" thickBot="1" x14ac:dyDescent="0.35">
      <c r="B26" s="107" t="s">
        <v>38</v>
      </c>
      <c r="C26" s="108"/>
      <c r="D26" s="108"/>
      <c r="E26" s="109"/>
    </row>
    <row r="27" spans="2:5" ht="15" thickBot="1" x14ac:dyDescent="0.35">
      <c r="B27" s="43" t="s">
        <v>32</v>
      </c>
      <c r="C27" s="44" t="s">
        <v>33</v>
      </c>
      <c r="D27" s="47" t="s">
        <v>41</v>
      </c>
      <c r="E27" s="71" t="s">
        <v>42</v>
      </c>
    </row>
    <row r="28" spans="2:5" ht="26.4" x14ac:dyDescent="0.3">
      <c r="B28" s="30" t="s">
        <v>51</v>
      </c>
      <c r="C28" s="46">
        <v>12</v>
      </c>
      <c r="D28" s="66"/>
      <c r="E28" s="67"/>
    </row>
    <row r="29" spans="2:5" ht="26.4" x14ac:dyDescent="0.3">
      <c r="B29" s="30" t="s">
        <v>54</v>
      </c>
      <c r="C29" s="31">
        <v>1</v>
      </c>
      <c r="D29" s="66"/>
      <c r="E29" s="67"/>
    </row>
    <row r="30" spans="2:5" ht="39.6" x14ac:dyDescent="0.3">
      <c r="B30" s="30" t="s">
        <v>64</v>
      </c>
      <c r="C30" s="31">
        <v>4</v>
      </c>
      <c r="D30" s="66"/>
      <c r="E30" s="67"/>
    </row>
    <row r="31" spans="2:5" x14ac:dyDescent="0.3">
      <c r="B31" s="30" t="s">
        <v>65</v>
      </c>
      <c r="C31" s="31">
        <v>4</v>
      </c>
      <c r="D31" s="66"/>
      <c r="E31" s="67"/>
    </row>
    <row r="32" spans="2:5" ht="40.200000000000003" thickBot="1" x14ac:dyDescent="0.35">
      <c r="B32" s="30" t="s">
        <v>60</v>
      </c>
      <c r="C32" s="45">
        <v>4</v>
      </c>
      <c r="D32" s="66"/>
      <c r="E32" s="67"/>
    </row>
    <row r="33" spans="2:5" ht="15" thickBot="1" x14ac:dyDescent="0.35">
      <c r="B33" s="32" t="s">
        <v>35</v>
      </c>
      <c r="C33" s="33"/>
      <c r="D33" s="34"/>
      <c r="E33" s="35">
        <f>SUM(E28:E32)</f>
        <v>0</v>
      </c>
    </row>
    <row r="34" spans="2:5" x14ac:dyDescent="0.3">
      <c r="B34" s="36" t="s">
        <v>36</v>
      </c>
      <c r="C34" s="37"/>
      <c r="D34" s="38"/>
      <c r="E34" s="68">
        <f>E33*10%</f>
        <v>0</v>
      </c>
    </row>
    <row r="35" spans="2:5" ht="15" thickBot="1" x14ac:dyDescent="0.35">
      <c r="B35" s="39" t="s">
        <v>37</v>
      </c>
      <c r="C35" s="40"/>
      <c r="D35" s="41"/>
      <c r="E35" s="42">
        <f>E34*19%</f>
        <v>0</v>
      </c>
    </row>
    <row r="36" spans="2:5" ht="15" thickBot="1" x14ac:dyDescent="0.35">
      <c r="B36" s="32" t="s">
        <v>39</v>
      </c>
      <c r="C36" s="33"/>
      <c r="D36" s="34"/>
      <c r="E36" s="69">
        <f>SUM(E33:E35)</f>
        <v>0</v>
      </c>
    </row>
    <row r="37" spans="2:5" ht="15" thickBot="1" x14ac:dyDescent="0.35">
      <c r="B37" s="53" t="s">
        <v>66</v>
      </c>
      <c r="C37" s="23"/>
      <c r="D37" s="23"/>
      <c r="E37" s="70">
        <f>SUM(E25+E36)</f>
        <v>0</v>
      </c>
    </row>
    <row r="39" spans="2:5" x14ac:dyDescent="0.3">
      <c r="B39" s="75" t="s">
        <v>69</v>
      </c>
    </row>
    <row r="43" spans="2:5" x14ac:dyDescent="0.3">
      <c r="B43" s="76" t="s">
        <v>71</v>
      </c>
    </row>
  </sheetData>
  <mergeCells count="3">
    <mergeCell ref="B2:E2"/>
    <mergeCell ref="B3:E3"/>
    <mergeCell ref="B26:E26"/>
  </mergeCells>
  <pageMargins left="1.02" right="0.70866141732283472" top="0.25" bottom="0.17" header="0.17" footer="0.17"/>
  <pageSetup scale="80" orientation="portrait" r:id="rId1"/>
  <rowBreaks count="1" manualBreakCount="1">
    <brk id="2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8"/>
  <sheetViews>
    <sheetView workbookViewId="0">
      <selection activeCell="E13" sqref="E13"/>
    </sheetView>
  </sheetViews>
  <sheetFormatPr baseColWidth="10" defaultRowHeight="14.4" x14ac:dyDescent="0.3"/>
  <cols>
    <col min="1" max="1" width="27.109375" style="77" customWidth="1"/>
    <col min="2" max="2" width="19.88671875" style="77" customWidth="1"/>
    <col min="3" max="3" width="32.6640625" style="77" customWidth="1"/>
  </cols>
  <sheetData>
    <row r="3" spans="1:3" x14ac:dyDescent="0.3">
      <c r="A3" s="110" t="s">
        <v>75</v>
      </c>
      <c r="B3" s="110"/>
      <c r="C3" s="110"/>
    </row>
    <row r="4" spans="1:3" x14ac:dyDescent="0.3">
      <c r="A4" s="83"/>
      <c r="B4" s="83"/>
      <c r="C4" s="83"/>
    </row>
    <row r="8" spans="1:3" x14ac:dyDescent="0.3">
      <c r="A8" s="78" t="s">
        <v>74</v>
      </c>
      <c r="B8" s="78" t="s">
        <v>78</v>
      </c>
      <c r="C8" s="78" t="s">
        <v>72</v>
      </c>
    </row>
    <row r="9" spans="1:3" ht="15" thickBot="1" x14ac:dyDescent="0.35">
      <c r="A9" s="79" t="s">
        <v>74</v>
      </c>
      <c r="B9" s="79" t="s">
        <v>79</v>
      </c>
      <c r="C9" s="79" t="s">
        <v>72</v>
      </c>
    </row>
    <row r="10" spans="1:3" ht="15" thickBot="1" x14ac:dyDescent="0.35">
      <c r="A10" s="80" t="s">
        <v>74</v>
      </c>
      <c r="B10" s="81" t="s">
        <v>73</v>
      </c>
      <c r="C10" s="82" t="s">
        <v>72</v>
      </c>
    </row>
    <row r="14" spans="1:3" x14ac:dyDescent="0.3">
      <c r="A14" s="77" t="s">
        <v>69</v>
      </c>
    </row>
    <row r="18" spans="1:1" x14ac:dyDescent="0.3">
      <c r="A18" s="84" t="s">
        <v>70</v>
      </c>
    </row>
  </sheetData>
  <mergeCells count="1">
    <mergeCell ref="A3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Puestos Vigilancia Anexo 1</vt:lpstr>
      <vt:lpstr>Medio Tecnologicos Anexo 2</vt:lpstr>
      <vt:lpstr>Anexo 3 Resumen Ppta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2017-05-04T19:17:15Z</dcterms:modified>
</cp:coreProperties>
</file>