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jmendez\Desktop\publicaciones\"/>
    </mc:Choice>
  </mc:AlternateContent>
  <bookViews>
    <workbookView xWindow="0" yWindow="0" windowWidth="9885" windowHeight="6420"/>
  </bookViews>
  <sheets>
    <sheet name="Hoja1" sheetId="1" r:id="rId1"/>
  </sheets>
  <definedNames>
    <definedName name="_xlnm.Print_Titles" localSheetId="0">Hoja1!$1:$3</definedName>
  </definedNames>
  <calcPr calcId="171027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10" i="1" l="1"/>
  <c r="F10" i="1" s="1"/>
  <c r="E11" i="1"/>
  <c r="F11" i="1" s="1"/>
  <c r="E12" i="1"/>
  <c r="F12" i="1" s="1"/>
  <c r="E13" i="1"/>
  <c r="F13" i="1" s="1"/>
  <c r="E14" i="1"/>
  <c r="F14" i="1" s="1"/>
  <c r="E15" i="1"/>
  <c r="F15" i="1" s="1"/>
  <c r="E16" i="1"/>
  <c r="F16" i="1" s="1"/>
  <c r="E17" i="1"/>
  <c r="F17" i="1" s="1"/>
  <c r="E18" i="1"/>
  <c r="F18" i="1" s="1"/>
  <c r="E19" i="1"/>
  <c r="F19" i="1" s="1"/>
  <c r="E20" i="1"/>
  <c r="F20" i="1" s="1"/>
  <c r="E21" i="1"/>
  <c r="F21" i="1" s="1"/>
  <c r="E22" i="1"/>
  <c r="F22" i="1" s="1"/>
  <c r="E9" i="1"/>
  <c r="F9" i="1" s="1"/>
  <c r="E6" i="1"/>
  <c r="F6" i="1" s="1"/>
  <c r="E7" i="1"/>
  <c r="F7" i="1" s="1"/>
  <c r="E5" i="1"/>
  <c r="F5" i="1" s="1"/>
  <c r="G23" i="1" l="1"/>
</calcChain>
</file>

<file path=xl/sharedStrings.xml><?xml version="1.0" encoding="utf-8"?>
<sst xmlns="http://schemas.openxmlformats.org/spreadsheetml/2006/main" count="42" uniqueCount="42">
  <si>
    <t>ESPECIFICACIONES TECNICAS</t>
  </si>
  <si>
    <t>IVA</t>
  </si>
  <si>
    <t>Producción Audiovisual</t>
  </si>
  <si>
    <t>Especificaciones técnicas para cada vídeo: Vídeos en HD y Full HD. Sonido estéreo. Formato MP4/MOV/AVI. El producto debe ser entregado en medio magnetico y virtual. Todas las imagenes y sonidos utlizados deben ser de uso exclusivo de SAE S.A.S</t>
  </si>
  <si>
    <t>Concepto de campañas de posicionamiento de marca</t>
  </si>
  <si>
    <t>Cada campaña debe contener: Racional de campaña, concepto gráfico de campaña, especificación de los canales de difusión de campaña (Tener en cuenta que no se aceptan ATL), freepress, tiempo de duración de cada acción y elaboración de piezas visuales de la campaña con las resoluciones adecuadas segun su medio y formato de salida, imagenes a usar de uso exclusivo de SAE S.A.S. Hacer entrega de imágenes en full calidad a parte del arte)</t>
  </si>
  <si>
    <t>Merchandising para uso de Ferias</t>
  </si>
  <si>
    <t>Marketing Digital</t>
  </si>
  <si>
    <t>Identificadores de marca en predios administrados por SAE</t>
  </si>
  <si>
    <t>Identificadores de marca a nivel nacional. Tipo aviso 150 cm x 200 cm en vinilo plastificado para uso exterior full color. Instalación con estructura a 3 metros de altura del piso. Se entrega el arte finalizado</t>
  </si>
  <si>
    <t>Servicio fotográfico y revelado digital</t>
  </si>
  <si>
    <t>Servicio de toma de fotografias en eventos internos y externos que requiera la entidad a 2 cámaras profesionales. Valor por hora (Entregable en medio magnético)</t>
  </si>
  <si>
    <t xml:space="preserve"> Servicio de revelado digital en formato 50 cm X 70 cm de imágenes solicitadas por SAE</t>
  </si>
  <si>
    <t>Medición y percepción marca</t>
  </si>
  <si>
    <t>Vr. UNITARIO</t>
  </si>
  <si>
    <t xml:space="preserve">Bases de datos actualizadas para e-mail marketing (Sectores como: Empresarios, constructores, inmobiliarios, comerciantes, Gobierno nacional, abogados, contadores, ingenieros civiles, periodistas) </t>
  </si>
  <si>
    <t xml:space="preserve">Freepress de los temas que requiera la entidad. </t>
  </si>
  <si>
    <t>Realizar encuesta de percepción de marca a nivel nacional con diferentes grupos de interes. (Ejecución de la encuesta, recolección de datos, análisis de la muestra)</t>
  </si>
  <si>
    <t>Grabaciones de eventos institucionales internos y externos de hasta 2 horas cada una. El evento se puede desarrollar en cualquier ciudad donde se encuentren las sedes de SAE S.A.S 
(Entregable: Vídeo editado con titulo del evento, subtitulos de nombres y cierre con cortinilla de SAE S.A.S, la cortinilla la proporciona SAE S.A.S, grabación de sonido directo de consola) Tiempo del video final: lo que estime el supervisor del contrato</t>
  </si>
  <si>
    <t xml:space="preserve">Videos educativo de maximo 3 minutos - explicación de los mecanismos de administración incluidos en el decreto reglamentario 2136 de 2015 y/o producciones audiovisuales solicitadas por las áreas misionales.
(Debe incluir preproducción, producción y postproducción) Animación tipografica y/o iconografica + musicalización y/o voz originales o con derechos de autor. </t>
  </si>
  <si>
    <t xml:space="preserve">Vídeos de maximo 50 segundos  
Grabación de personas en instalaciones de SAE S.A.S y exteriores en Bogotá D.C. (Debe incluir preproducción, producción y postproducción)
Toma fija + voz + musicalización </t>
  </si>
  <si>
    <t>Las piezas deben tener una calidad media, impresos o estampados a una, dos y/o cuatro tintas (linea oficina, confecciones, tecnologia, mugs, sombrillas, porta carnet, etc.)</t>
  </si>
  <si>
    <t>Promoción de eventos internos y externos en plataformas digitales</t>
  </si>
  <si>
    <t xml:space="preserve">Posicionamiento SEM en Google. </t>
  </si>
  <si>
    <t xml:space="preserve">Creación de piezas visuales de acuerdo a nuevas tendencias para la promoción de la marca en plataformas digitales. </t>
  </si>
  <si>
    <t>Aplicativo para e-mail marketing que permita gestion de contenidos html5 y plantillas, programación para envio de e-mail y manejo de diferentes listas. Sin limite de envios. La plataforma la propone el proveedor. El proveedor debe tener la capacidad para diseñar plantillas para el envio de correos masivos.</t>
  </si>
  <si>
    <t>LINEA</t>
  </si>
  <si>
    <t xml:space="preserve"> </t>
  </si>
  <si>
    <t>VALOR MAXIMO OFERTA</t>
  </si>
  <si>
    <t>CANT APROX</t>
  </si>
  <si>
    <t xml:space="preserve"> FORMATO 2. PROPUESTA ECONOMICA CONCURSO DIRECTO 01-2016</t>
  </si>
  <si>
    <t>VR TOPE A OFERTAR</t>
  </si>
  <si>
    <t xml:space="preserve">Aumento de 200 seguidores mensuales en cada red social de SAE S.A.S (Facebook, twitter, instagram o nuevas redes que SAE S.A.S decida crear). </t>
  </si>
  <si>
    <t xml:space="preserve">Realizar encuesta de medición de satisfacción del usuario a través de un software especializado (Ejecución de la encuesta, recolección de datos, análisis de la muestra) </t>
  </si>
  <si>
    <t>A</t>
  </si>
  <si>
    <t>B</t>
  </si>
  <si>
    <t>C</t>
  </si>
  <si>
    <t>D</t>
  </si>
  <si>
    <t>E</t>
  </si>
  <si>
    <t>F</t>
  </si>
  <si>
    <t>G</t>
  </si>
  <si>
    <t>TOTAL Vr.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</si>
</sst>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164" formatCode="_-&quot;$&quot;* #,##0_-;\-&quot;$&quot;* #,##0_-;_-&quot;$&quot;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Arial Narrow"/>
      <family val="2"/>
    </font>
    <font>
      <b/>
      <sz val="10"/>
      <color theme="1"/>
      <name val="Arial Narrow"/>
      <family val="2"/>
    </font>
    <font>
      <b/>
      <sz val="9"/>
      <color theme="1"/>
      <name val="Arial Narrow"/>
      <family val="2"/>
    </font>
    <font>
      <b/>
      <sz val="8"/>
      <color theme="1"/>
      <name val="Arial Narrow"/>
      <family val="2"/>
    </font>
    <font>
      <b/>
      <sz val="20"/>
      <color theme="1"/>
      <name val="Calibri"/>
      <family val="2"/>
      <scheme val="minor"/>
    </font>
    <font>
      <b/>
      <sz val="9"/>
      <name val="Arial Narrow"/>
      <family val="2"/>
    </font>
    <font>
      <sz val="9"/>
      <color theme="1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2F2F2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6">
    <xf numFmtId="0" fontId="0" fillId="0" borderId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46">
    <xf numFmtId="0" fontId="0" fillId="0" borderId="0" xfId="0"/>
    <xf numFmtId="0" fontId="5" fillId="0" borderId="0" xfId="0" applyFont="1"/>
    <xf numFmtId="164" fontId="8" fillId="0" borderId="0" xfId="0" applyNumberFormat="1" applyFont="1" applyAlignment="1">
      <alignment horizontal="center" vertical="center"/>
    </xf>
    <xf numFmtId="0" fontId="11" fillId="0" borderId="20" xfId="0" applyFont="1" applyFill="1" applyBorder="1" applyAlignment="1">
      <alignment horizontal="justify" vertical="center" wrapText="1"/>
    </xf>
    <xf numFmtId="0" fontId="11" fillId="0" borderId="4" xfId="0" applyFont="1" applyFill="1" applyBorder="1" applyAlignment="1">
      <alignment horizontal="center" vertical="center" wrapText="1"/>
    </xf>
    <xf numFmtId="164" fontId="11" fillId="4" borderId="7" xfId="1" applyNumberFormat="1" applyFont="1" applyFill="1" applyBorder="1" applyAlignment="1">
      <alignment horizontal="center" vertical="center" wrapText="1"/>
    </xf>
    <xf numFmtId="0" fontId="7" fillId="0" borderId="20" xfId="0" applyFont="1" applyFill="1" applyBorder="1" applyAlignment="1">
      <alignment horizontal="center" vertical="center" wrapText="1"/>
    </xf>
    <xf numFmtId="0" fontId="7" fillId="0" borderId="20" xfId="0" applyFont="1" applyFill="1" applyBorder="1" applyAlignment="1">
      <alignment vertical="center" wrapText="1"/>
    </xf>
    <xf numFmtId="0" fontId="11" fillId="0" borderId="20" xfId="0" applyFont="1" applyFill="1" applyBorder="1" applyAlignment="1">
      <alignment horizontal="justify" wrapText="1"/>
    </xf>
    <xf numFmtId="0" fontId="11" fillId="0" borderId="4" xfId="0" applyFont="1" applyFill="1" applyBorder="1" applyAlignment="1">
      <alignment horizontal="center" wrapText="1"/>
    </xf>
    <xf numFmtId="0" fontId="11" fillId="0" borderId="11" xfId="0" applyFont="1" applyFill="1" applyBorder="1" applyAlignment="1">
      <alignment horizontal="justify" vertical="center" wrapText="1"/>
    </xf>
    <xf numFmtId="0" fontId="11" fillId="0" borderId="3" xfId="0" applyFont="1" applyFill="1" applyBorder="1" applyAlignment="1">
      <alignment horizontal="center" vertical="center" wrapText="1"/>
    </xf>
    <xf numFmtId="164" fontId="11" fillId="4" borderId="8" xfId="1" applyNumberFormat="1" applyFont="1" applyFill="1" applyBorder="1" applyAlignment="1">
      <alignment horizontal="center" vertical="center" wrapText="1"/>
    </xf>
    <xf numFmtId="164" fontId="11" fillId="4" borderId="16" xfId="1" applyNumberFormat="1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3" borderId="7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 wrapText="1"/>
    </xf>
    <xf numFmtId="164" fontId="11" fillId="4" borderId="5" xfId="1" applyNumberFormat="1" applyFont="1" applyFill="1" applyBorder="1" applyAlignment="1">
      <alignment horizontal="center" vertical="center" wrapText="1"/>
    </xf>
    <xf numFmtId="164" fontId="11" fillId="0" borderId="5" xfId="1" applyNumberFormat="1" applyFont="1" applyFill="1" applyBorder="1" applyAlignment="1" applyProtection="1">
      <alignment horizontal="center" vertical="center" wrapText="1"/>
      <protection locked="0"/>
    </xf>
    <xf numFmtId="0" fontId="10" fillId="2" borderId="10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164" fontId="11" fillId="5" borderId="22" xfId="1" applyNumberFormat="1" applyFont="1" applyFill="1" applyBorder="1" applyAlignment="1">
      <alignment horizontal="center" wrapText="1"/>
    </xf>
    <xf numFmtId="164" fontId="11" fillId="5" borderId="23" xfId="1" applyNumberFormat="1" applyFont="1" applyFill="1" applyBorder="1" applyAlignment="1">
      <alignment horizontal="center" wrapText="1"/>
    </xf>
    <xf numFmtId="164" fontId="11" fillId="5" borderId="19" xfId="1" applyNumberFormat="1" applyFont="1" applyFill="1" applyBorder="1" applyAlignment="1">
      <alignment horizontal="center" wrapText="1"/>
    </xf>
    <xf numFmtId="0" fontId="6" fillId="0" borderId="0" xfId="0" applyFont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1" fillId="0" borderId="17" xfId="0" applyFont="1" applyFill="1" applyBorder="1" applyAlignment="1">
      <alignment horizontal="center" vertical="center" wrapText="1"/>
    </xf>
    <xf numFmtId="0" fontId="11" fillId="0" borderId="18" xfId="0" applyFont="1" applyFill="1" applyBorder="1" applyAlignment="1">
      <alignment horizontal="center" vertical="center" wrapText="1"/>
    </xf>
    <xf numFmtId="0" fontId="11" fillId="5" borderId="13" xfId="0" applyFont="1" applyFill="1" applyBorder="1" applyAlignment="1">
      <alignment horizontal="center" vertical="center" wrapText="1"/>
    </xf>
    <xf numFmtId="0" fontId="11" fillId="5" borderId="12" xfId="0" applyFont="1" applyFill="1" applyBorder="1" applyAlignment="1">
      <alignment horizontal="center" vertical="center" wrapText="1"/>
    </xf>
    <xf numFmtId="0" fontId="11" fillId="5" borderId="21" xfId="0" applyFont="1" applyFill="1" applyBorder="1" applyAlignment="1">
      <alignment horizontal="center" vertical="center" wrapText="1"/>
    </xf>
    <xf numFmtId="164" fontId="11" fillId="4" borderId="16" xfId="1" applyNumberFormat="1" applyFont="1" applyFill="1" applyBorder="1" applyAlignment="1">
      <alignment horizontal="center" vertical="center" wrapText="1"/>
    </xf>
    <xf numFmtId="164" fontId="11" fillId="4" borderId="14" xfId="1" applyNumberFormat="1" applyFont="1" applyFill="1" applyBorder="1" applyAlignment="1">
      <alignment horizontal="center" vertical="center" wrapText="1"/>
    </xf>
    <xf numFmtId="164" fontId="11" fillId="4" borderId="9" xfId="1" applyNumberFormat="1" applyFont="1" applyFill="1" applyBorder="1" applyAlignment="1">
      <alignment horizontal="center" vertical="center" wrapText="1"/>
    </xf>
    <xf numFmtId="0" fontId="7" fillId="0" borderId="20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21" xfId="0" applyFont="1" applyFill="1" applyBorder="1" applyAlignment="1">
      <alignment horizontal="center" vertical="center" wrapText="1"/>
    </xf>
    <xf numFmtId="0" fontId="10" fillId="3" borderId="6" xfId="0" applyFont="1" applyFill="1" applyBorder="1" applyAlignment="1">
      <alignment horizontal="center" vertical="center" wrapText="1"/>
    </xf>
    <xf numFmtId="0" fontId="10" fillId="3" borderId="7" xfId="0" applyFont="1" applyFill="1" applyBorder="1" applyAlignment="1">
      <alignment horizontal="center" vertical="center" wrapText="1"/>
    </xf>
  </cellXfs>
  <cellStyles count="26">
    <cellStyle name="Hipervínculo" xfId="2" builtinId="8" hidden="1"/>
    <cellStyle name="Hipervínculo" xfId="4" builtinId="8" hidden="1"/>
    <cellStyle name="Hipervínculo" xfId="6" builtinId="8" hidden="1"/>
    <cellStyle name="Hipervínculo" xfId="8" builtinId="8" hidden="1"/>
    <cellStyle name="Hipervínculo" xfId="10" builtinId="8" hidden="1"/>
    <cellStyle name="Hipervínculo" xfId="12" builtinId="8" hidden="1"/>
    <cellStyle name="Hipervínculo" xfId="14" builtinId="8" hidden="1"/>
    <cellStyle name="Hipervínculo" xfId="16" builtinId="8" hidden="1"/>
    <cellStyle name="Hipervínculo" xfId="18" builtinId="8" hidden="1"/>
    <cellStyle name="Hipervínculo" xfId="20" builtinId="8" hidden="1"/>
    <cellStyle name="Hipervínculo" xfId="22" builtinId="8" hidden="1"/>
    <cellStyle name="Hipervínculo" xfId="24" builtinId="8" hidden="1"/>
    <cellStyle name="Hipervínculo visitado" xfId="3" builtinId="9" hidden="1"/>
    <cellStyle name="Hipervínculo visitado" xfId="5" builtinId="9" hidden="1"/>
    <cellStyle name="Hipervínculo visitado" xfId="7" builtinId="9" hidden="1"/>
    <cellStyle name="Hipervínculo visitado" xfId="9" builtinId="9" hidden="1"/>
    <cellStyle name="Hipervínculo visitado" xfId="11" builtinId="9" hidden="1"/>
    <cellStyle name="Hipervínculo visitado" xfId="13" builtinId="9" hidden="1"/>
    <cellStyle name="Hipervínculo visitado" xfId="15" builtinId="9" hidden="1"/>
    <cellStyle name="Hipervínculo visitado" xfId="17" builtinId="9" hidden="1"/>
    <cellStyle name="Hipervínculo visitado" xfId="19" builtinId="9" hidden="1"/>
    <cellStyle name="Hipervínculo visitado" xfId="21" builtinId="9" hidden="1"/>
    <cellStyle name="Hipervínculo visitado" xfId="23" builtinId="9" hidden="1"/>
    <cellStyle name="Hipervínculo visitado" xfId="25" builtinId="9" hidden="1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tabSelected="1" zoomScaleNormal="100" zoomScalePageLayoutView="90" workbookViewId="0">
      <selection activeCell="C6" sqref="C6"/>
    </sheetView>
  </sheetViews>
  <sheetFormatPr baseColWidth="10" defaultRowHeight="15" x14ac:dyDescent="0.25"/>
  <cols>
    <col min="1" max="1" width="15.28515625" customWidth="1"/>
    <col min="2" max="2" width="11.5703125" customWidth="1"/>
    <col min="3" max="3" width="66.7109375" customWidth="1"/>
    <col min="4" max="4" width="13.28515625" customWidth="1"/>
    <col min="5" max="5" width="8.85546875" customWidth="1"/>
    <col min="6" max="6" width="17.42578125" customWidth="1"/>
    <col min="7" max="7" width="17.85546875" customWidth="1"/>
  </cols>
  <sheetData>
    <row r="1" spans="1:7" ht="24" customHeight="1" thickBot="1" x14ac:dyDescent="0.3">
      <c r="A1" s="28" t="s">
        <v>30</v>
      </c>
      <c r="B1" s="28"/>
      <c r="C1" s="28"/>
      <c r="D1" s="28"/>
      <c r="E1" s="28"/>
      <c r="F1" s="28"/>
      <c r="G1" s="28"/>
    </row>
    <row r="2" spans="1:7" ht="18" customHeight="1" x14ac:dyDescent="0.25">
      <c r="A2" s="20" t="s">
        <v>26</v>
      </c>
      <c r="B2" s="29" t="s">
        <v>29</v>
      </c>
      <c r="C2" s="20" t="s">
        <v>0</v>
      </c>
      <c r="D2" s="22" t="s">
        <v>14</v>
      </c>
      <c r="E2" s="22" t="s">
        <v>1</v>
      </c>
      <c r="F2" s="22" t="s">
        <v>41</v>
      </c>
      <c r="G2" s="44" t="s">
        <v>31</v>
      </c>
    </row>
    <row r="3" spans="1:7" ht="26.25" customHeight="1" x14ac:dyDescent="0.25">
      <c r="A3" s="21"/>
      <c r="B3" s="30"/>
      <c r="C3" s="21"/>
      <c r="D3" s="23"/>
      <c r="E3" s="23"/>
      <c r="F3" s="23"/>
      <c r="G3" s="45"/>
    </row>
    <row r="4" spans="1:7" ht="26.25" customHeight="1" x14ac:dyDescent="0.25">
      <c r="A4" s="17" t="s">
        <v>34</v>
      </c>
      <c r="B4" s="14" t="s">
        <v>35</v>
      </c>
      <c r="C4" s="17" t="s">
        <v>36</v>
      </c>
      <c r="D4" s="16" t="s">
        <v>37</v>
      </c>
      <c r="E4" s="16" t="s">
        <v>38</v>
      </c>
      <c r="F4" s="16" t="s">
        <v>39</v>
      </c>
      <c r="G4" s="15" t="s">
        <v>40</v>
      </c>
    </row>
    <row r="5" spans="1:7" ht="77.25" customHeight="1" x14ac:dyDescent="0.25">
      <c r="A5" s="39" t="s">
        <v>2</v>
      </c>
      <c r="B5" s="4">
        <v>4</v>
      </c>
      <c r="C5" s="3" t="s">
        <v>18</v>
      </c>
      <c r="D5" s="19"/>
      <c r="E5" s="18">
        <f>+D5*0.16</f>
        <v>0</v>
      </c>
      <c r="F5" s="18">
        <f>(D5+E5)*B5</f>
        <v>0</v>
      </c>
      <c r="G5" s="5">
        <v>32480000</v>
      </c>
    </row>
    <row r="6" spans="1:7" ht="86.25" customHeight="1" x14ac:dyDescent="0.25">
      <c r="A6" s="39"/>
      <c r="B6" s="4">
        <v>11</v>
      </c>
      <c r="C6" s="3" t="s">
        <v>19</v>
      </c>
      <c r="D6" s="19"/>
      <c r="E6" s="18">
        <f t="shared" ref="E6:E22" si="0">+D6*0.16</f>
        <v>0</v>
      </c>
      <c r="F6" s="18">
        <f t="shared" ref="F6:F22" si="1">(D6+E6)*B6</f>
        <v>0</v>
      </c>
      <c r="G6" s="5">
        <v>123942133</v>
      </c>
    </row>
    <row r="7" spans="1:7" ht="67.5" customHeight="1" x14ac:dyDescent="0.25">
      <c r="A7" s="39"/>
      <c r="B7" s="4">
        <v>5</v>
      </c>
      <c r="C7" s="3" t="s">
        <v>20</v>
      </c>
      <c r="D7" s="19"/>
      <c r="E7" s="18">
        <f t="shared" si="0"/>
        <v>0</v>
      </c>
      <c r="F7" s="18">
        <f t="shared" si="1"/>
        <v>0</v>
      </c>
      <c r="G7" s="13">
        <v>33640000</v>
      </c>
    </row>
    <row r="8" spans="1:7" ht="57" customHeight="1" x14ac:dyDescent="0.25">
      <c r="A8" s="39"/>
      <c r="B8" s="31" t="s">
        <v>3</v>
      </c>
      <c r="C8" s="32"/>
      <c r="D8" s="24"/>
      <c r="E8" s="25"/>
      <c r="F8" s="26"/>
      <c r="G8" s="13"/>
    </row>
    <row r="9" spans="1:7" ht="81.75" customHeight="1" x14ac:dyDescent="0.25">
      <c r="A9" s="6" t="s">
        <v>4</v>
      </c>
      <c r="B9" s="4">
        <v>2</v>
      </c>
      <c r="C9" s="3" t="s">
        <v>5</v>
      </c>
      <c r="D9" s="19"/>
      <c r="E9" s="18">
        <f t="shared" si="0"/>
        <v>0</v>
      </c>
      <c r="F9" s="18">
        <f t="shared" si="1"/>
        <v>0</v>
      </c>
      <c r="G9" s="13">
        <v>35786000</v>
      </c>
    </row>
    <row r="10" spans="1:7" ht="41.25" customHeight="1" x14ac:dyDescent="0.25">
      <c r="A10" s="6" t="s">
        <v>6</v>
      </c>
      <c r="B10" s="4">
        <v>8254</v>
      </c>
      <c r="C10" s="3" t="s">
        <v>21</v>
      </c>
      <c r="D10" s="19"/>
      <c r="E10" s="18">
        <f t="shared" si="0"/>
        <v>0</v>
      </c>
      <c r="F10" s="18">
        <f t="shared" si="1"/>
        <v>0</v>
      </c>
      <c r="G10" s="5">
        <v>33105467</v>
      </c>
    </row>
    <row r="11" spans="1:7" ht="37.5" customHeight="1" x14ac:dyDescent="0.25">
      <c r="A11" s="41" t="s">
        <v>7</v>
      </c>
      <c r="B11" s="33"/>
      <c r="C11" s="3" t="s">
        <v>32</v>
      </c>
      <c r="D11" s="19"/>
      <c r="E11" s="18">
        <f t="shared" si="0"/>
        <v>0</v>
      </c>
      <c r="F11" s="18">
        <f t="shared" si="1"/>
        <v>0</v>
      </c>
      <c r="G11" s="36">
        <v>24089333</v>
      </c>
    </row>
    <row r="12" spans="1:7" ht="33.75" customHeight="1" x14ac:dyDescent="0.25">
      <c r="A12" s="42"/>
      <c r="B12" s="34"/>
      <c r="C12" s="3" t="s">
        <v>24</v>
      </c>
      <c r="D12" s="19"/>
      <c r="E12" s="18">
        <f t="shared" si="0"/>
        <v>0</v>
      </c>
      <c r="F12" s="18">
        <f t="shared" si="1"/>
        <v>0</v>
      </c>
      <c r="G12" s="37"/>
    </row>
    <row r="13" spans="1:7" ht="24.75" customHeight="1" x14ac:dyDescent="0.25">
      <c r="A13" s="42"/>
      <c r="B13" s="34"/>
      <c r="C13" s="3" t="s">
        <v>22</v>
      </c>
      <c r="D13" s="19"/>
      <c r="E13" s="18">
        <f t="shared" si="0"/>
        <v>0</v>
      </c>
      <c r="F13" s="18">
        <f t="shared" si="1"/>
        <v>0</v>
      </c>
      <c r="G13" s="37"/>
    </row>
    <row r="14" spans="1:7" ht="24" customHeight="1" x14ac:dyDescent="0.25">
      <c r="A14" s="42"/>
      <c r="B14" s="34"/>
      <c r="C14" s="3" t="s">
        <v>23</v>
      </c>
      <c r="D14" s="19"/>
      <c r="E14" s="18">
        <f t="shared" si="0"/>
        <v>0</v>
      </c>
      <c r="F14" s="18">
        <f t="shared" si="1"/>
        <v>0</v>
      </c>
      <c r="G14" s="37"/>
    </row>
    <row r="15" spans="1:7" ht="45.75" customHeight="1" x14ac:dyDescent="0.25">
      <c r="A15" s="42"/>
      <c r="B15" s="34"/>
      <c r="C15" s="3" t="s">
        <v>15</v>
      </c>
      <c r="D15" s="19"/>
      <c r="E15" s="18">
        <f t="shared" si="0"/>
        <v>0</v>
      </c>
      <c r="F15" s="18">
        <f t="shared" si="1"/>
        <v>0</v>
      </c>
      <c r="G15" s="37"/>
    </row>
    <row r="16" spans="1:7" ht="24" customHeight="1" x14ac:dyDescent="0.25">
      <c r="A16" s="42"/>
      <c r="B16" s="34"/>
      <c r="C16" s="3" t="s">
        <v>16</v>
      </c>
      <c r="D16" s="19"/>
      <c r="E16" s="18">
        <f t="shared" si="0"/>
        <v>0</v>
      </c>
      <c r="F16" s="18">
        <f t="shared" si="1"/>
        <v>0</v>
      </c>
      <c r="G16" s="38"/>
    </row>
    <row r="17" spans="1:7" ht="45.75" customHeight="1" x14ac:dyDescent="0.25">
      <c r="A17" s="43"/>
      <c r="B17" s="35"/>
      <c r="C17" s="3" t="s">
        <v>25</v>
      </c>
      <c r="D17" s="19"/>
      <c r="E17" s="18">
        <f t="shared" si="0"/>
        <v>0</v>
      </c>
      <c r="F17" s="18">
        <f t="shared" si="1"/>
        <v>0</v>
      </c>
      <c r="G17" s="5">
        <v>2482400</v>
      </c>
    </row>
    <row r="18" spans="1:7" ht="57" customHeight="1" x14ac:dyDescent="0.25">
      <c r="A18" s="7" t="s">
        <v>8</v>
      </c>
      <c r="B18" s="4">
        <v>100</v>
      </c>
      <c r="C18" s="3" t="s">
        <v>9</v>
      </c>
      <c r="D18" s="19"/>
      <c r="E18" s="18">
        <f t="shared" si="0"/>
        <v>0</v>
      </c>
      <c r="F18" s="18">
        <f t="shared" si="1"/>
        <v>0</v>
      </c>
      <c r="G18" s="5">
        <v>119480000</v>
      </c>
    </row>
    <row r="19" spans="1:7" ht="28.5" customHeight="1" x14ac:dyDescent="0.25">
      <c r="A19" s="39" t="s">
        <v>10</v>
      </c>
      <c r="B19" s="9">
        <v>4</v>
      </c>
      <c r="C19" s="8" t="s">
        <v>11</v>
      </c>
      <c r="D19" s="19"/>
      <c r="E19" s="18">
        <f t="shared" si="0"/>
        <v>0</v>
      </c>
      <c r="F19" s="18">
        <f t="shared" si="1"/>
        <v>0</v>
      </c>
      <c r="G19" s="5">
        <v>13327328</v>
      </c>
    </row>
    <row r="20" spans="1:7" ht="30" customHeight="1" x14ac:dyDescent="0.25">
      <c r="A20" s="39"/>
      <c r="B20" s="4">
        <v>30</v>
      </c>
      <c r="C20" s="3" t="s">
        <v>12</v>
      </c>
      <c r="D20" s="19"/>
      <c r="E20" s="18">
        <f t="shared" si="0"/>
        <v>0</v>
      </c>
      <c r="F20" s="18">
        <f t="shared" si="1"/>
        <v>0</v>
      </c>
      <c r="G20" s="5">
        <v>747339</v>
      </c>
    </row>
    <row r="21" spans="1:7" ht="37.5" customHeight="1" x14ac:dyDescent="0.25">
      <c r="A21" s="39" t="s">
        <v>13</v>
      </c>
      <c r="B21" s="4">
        <v>1</v>
      </c>
      <c r="C21" s="3" t="s">
        <v>17</v>
      </c>
      <c r="D21" s="19"/>
      <c r="E21" s="18">
        <f t="shared" si="0"/>
        <v>0</v>
      </c>
      <c r="F21" s="18">
        <f t="shared" si="1"/>
        <v>0</v>
      </c>
      <c r="G21" s="5">
        <v>26100000</v>
      </c>
    </row>
    <row r="22" spans="1:7" ht="39.75" customHeight="1" thickBot="1" x14ac:dyDescent="0.3">
      <c r="A22" s="40"/>
      <c r="B22" s="11">
        <v>1</v>
      </c>
      <c r="C22" s="10" t="s">
        <v>33</v>
      </c>
      <c r="D22" s="19"/>
      <c r="E22" s="18">
        <f t="shared" si="0"/>
        <v>0</v>
      </c>
      <c r="F22" s="18">
        <f t="shared" si="1"/>
        <v>0</v>
      </c>
      <c r="G22" s="12">
        <v>2320000</v>
      </c>
    </row>
    <row r="23" spans="1:7" ht="16.5" x14ac:dyDescent="0.3">
      <c r="A23" s="1" t="s">
        <v>27</v>
      </c>
      <c r="B23" s="1"/>
      <c r="C23" s="1"/>
      <c r="D23" s="27" t="s">
        <v>28</v>
      </c>
      <c r="E23" s="27"/>
      <c r="F23" s="27"/>
      <c r="G23" s="2">
        <f>SUM(G5:G22)</f>
        <v>447500000</v>
      </c>
    </row>
  </sheetData>
  <sheetProtection algorithmName="SHA-512" hashValue="B/vqI7LvbN1V2TxsgqExYkJ/iOnTjwwLkX3eOXZygczRpKlTm+HuJk/EIYmULrTXIoWm8cMhYizucUA6kOu3Gw==" saltValue="m7wOzhctpRNt80XB8XrThQ==" spinCount="100000" sheet="1" formatCells="0" formatColumns="0" formatRows="0" insertColumns="0" insertRows="0" insertHyperlinks="0" deleteColumns="0" deleteRows="0" sort="0" autoFilter="0" pivotTables="0"/>
  <mergeCells count="17">
    <mergeCell ref="A21:A22"/>
    <mergeCell ref="A19:A20"/>
    <mergeCell ref="A5:A8"/>
    <mergeCell ref="A11:A17"/>
    <mergeCell ref="G2:G3"/>
    <mergeCell ref="F2:F3"/>
    <mergeCell ref="A2:A3"/>
    <mergeCell ref="A1:G1"/>
    <mergeCell ref="B2:B3"/>
    <mergeCell ref="B8:C8"/>
    <mergeCell ref="B11:B17"/>
    <mergeCell ref="G11:G16"/>
    <mergeCell ref="C2:C3"/>
    <mergeCell ref="D2:D3"/>
    <mergeCell ref="E2:E3"/>
    <mergeCell ref="D8:F8"/>
    <mergeCell ref="D23:F23"/>
  </mergeCells>
  <phoneticPr fontId="4" type="noConversion"/>
  <printOptions horizontalCentered="1" verticalCentered="1"/>
  <pageMargins left="0.20238095238095238" right="0.32886904761904762" top="0.74803149606299213" bottom="0.74803149606299213" header="0.31496062992125984" footer="0.31496062992125984"/>
  <pageSetup scale="85" orientation="landscape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Nelsy Franco Camargo</dc:creator>
  <cp:lastModifiedBy>Jerly Durley Mendez Fontecha</cp:lastModifiedBy>
  <cp:lastPrinted>2016-06-23T23:08:10Z</cp:lastPrinted>
  <dcterms:created xsi:type="dcterms:W3CDTF">2016-06-23T15:39:33Z</dcterms:created>
  <dcterms:modified xsi:type="dcterms:W3CDTF">2016-07-19T19:13:20Z</dcterms:modified>
</cp:coreProperties>
</file>