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211"/>
  <workbookPr codeName="ThisWorkbook"/>
  <mc:AlternateContent xmlns:mc="http://schemas.openxmlformats.org/markup-compatibility/2006">
    <mc:Choice Requires="x15">
      <x15ac:absPath xmlns:x15ac="http://schemas.microsoft.com/office/spreadsheetml/2010/11/ac" url="/Volumes/publica/34-Oficina de Comunicaciones/Contratos/2022/Precontractual/Operador logistico/"/>
    </mc:Choice>
  </mc:AlternateContent>
  <xr:revisionPtr revIDLastSave="0" documentId="13_ncr:1_{E6F48AD3-4924-A647-A2EB-436BD197C82E}" xr6:coauthVersionLast="47" xr6:coauthVersionMax="47" xr10:uidLastSave="{00000000-0000-0000-0000-000000000000}"/>
  <bookViews>
    <workbookView xWindow="0" yWindow="500" windowWidth="32000" windowHeight="17500" xr2:uid="{00000000-000D-0000-FFFF-FFFF00000000}"/>
  </bookViews>
  <sheets>
    <sheet name="Estudio de mercado (2)" sheetId="7" r:id="rId1"/>
    <sheet name="Hoja3" sheetId="3" r:id="rId2"/>
  </sheets>
  <definedNames>
    <definedName name="_xlnm.Print_Area" localSheetId="0">'Estudio de mercado (2)'!$A$1:$E$105</definedName>
    <definedName name="_xlnm.Print_Titles" localSheetId="0">'Estudio de mercado (2)'!$1:$3</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K98" i="7" l="1"/>
  <c r="J103" i="7"/>
  <c r="K103" i="7" s="1"/>
  <c r="J102" i="7"/>
  <c r="K102" i="7" s="1"/>
  <c r="J101" i="7"/>
  <c r="K101" i="7" s="1"/>
  <c r="J98" i="7"/>
  <c r="J96" i="7"/>
  <c r="K96" i="7" s="1"/>
  <c r="J95" i="7"/>
  <c r="K95" i="7" s="1"/>
  <c r="J94" i="7"/>
  <c r="K94" i="7" s="1"/>
  <c r="J93" i="7"/>
  <c r="K93" i="7" s="1"/>
  <c r="J92" i="7"/>
  <c r="K92" i="7" s="1"/>
  <c r="J91" i="7"/>
  <c r="K91" i="7" s="1"/>
  <c r="J90" i="7"/>
  <c r="K90" i="7" s="1"/>
  <c r="J89" i="7"/>
  <c r="K89" i="7" s="1"/>
  <c r="J88" i="7"/>
  <c r="K88" i="7" s="1"/>
  <c r="J87" i="7"/>
  <c r="K87" i="7"/>
  <c r="J86" i="7"/>
  <c r="K86" i="7" s="1"/>
  <c r="J85" i="7"/>
  <c r="K85" i="7" s="1"/>
  <c r="J84" i="7"/>
  <c r="K84" i="7" s="1"/>
  <c r="J83" i="7"/>
  <c r="K83" i="7" s="1"/>
  <c r="J82" i="7"/>
  <c r="K82" i="7" s="1"/>
  <c r="J81" i="7"/>
  <c r="K81" i="7" s="1"/>
  <c r="J80" i="7"/>
  <c r="K80" i="7" s="1"/>
  <c r="J79" i="7"/>
  <c r="K79" i="7" s="1"/>
  <c r="J78" i="7"/>
  <c r="K78" i="7" s="1"/>
  <c r="J77" i="7"/>
  <c r="K77" i="7" s="1"/>
  <c r="J76" i="7"/>
  <c r="K76" i="7" s="1"/>
  <c r="J75" i="7"/>
  <c r="K75" i="7" s="1"/>
  <c r="J74" i="7"/>
  <c r="K74" i="7" s="1"/>
  <c r="J73" i="7"/>
  <c r="K73" i="7" s="1"/>
  <c r="J62" i="7"/>
  <c r="K62" i="7" s="1"/>
  <c r="J63" i="7"/>
  <c r="K63" i="7" s="1"/>
  <c r="J64" i="7"/>
  <c r="K64" i="7" s="1"/>
  <c r="J65" i="7"/>
  <c r="K65" i="7" s="1"/>
  <c r="J66" i="7"/>
  <c r="K66" i="7" s="1"/>
  <c r="J67" i="7"/>
  <c r="K67" i="7" s="1"/>
  <c r="J68" i="7"/>
  <c r="K68" i="7" s="1"/>
  <c r="J69" i="7"/>
  <c r="K69" i="7" s="1"/>
  <c r="J70" i="7"/>
  <c r="K70" i="7" s="1"/>
  <c r="J71" i="7"/>
  <c r="K71" i="7" s="1"/>
  <c r="J52" i="7"/>
  <c r="K52" i="7" s="1"/>
  <c r="J53" i="7"/>
  <c r="K53" i="7" s="1"/>
  <c r="J54" i="7"/>
  <c r="K54" i="7" s="1"/>
  <c r="J55" i="7"/>
  <c r="K55" i="7" s="1"/>
  <c r="J56" i="7"/>
  <c r="K56" i="7" s="1"/>
  <c r="J57" i="7"/>
  <c r="K57" i="7" s="1"/>
  <c r="J58" i="7"/>
  <c r="K58" i="7" s="1"/>
  <c r="J59" i="7"/>
  <c r="K59" i="7" s="1"/>
  <c r="J60" i="7"/>
  <c r="K60" i="7" s="1"/>
  <c r="J61" i="7"/>
  <c r="K61" i="7" s="1"/>
  <c r="J50" i="7"/>
  <c r="K50" i="7" s="1"/>
  <c r="J51" i="7"/>
  <c r="K51" i="7" s="1"/>
  <c r="J49" i="7"/>
  <c r="K49" i="7" s="1"/>
  <c r="J47" i="7"/>
  <c r="K47" i="7" s="1"/>
  <c r="J46" i="7"/>
  <c r="K46" i="7" s="1"/>
  <c r="J44" i="7"/>
  <c r="K44" i="7" s="1"/>
  <c r="J43" i="7"/>
  <c r="K43" i="7" s="1"/>
  <c r="J42" i="7"/>
  <c r="K42" i="7" s="1"/>
  <c r="J38" i="7"/>
  <c r="K38" i="7" s="1"/>
  <c r="J39" i="7"/>
  <c r="K39" i="7" s="1"/>
  <c r="J40" i="7"/>
  <c r="K40" i="7" s="1"/>
  <c r="J41" i="7"/>
  <c r="K41" i="7" s="1"/>
  <c r="J37" i="7"/>
  <c r="K37" i="7" s="1"/>
  <c r="J27" i="7"/>
  <c r="K27" i="7" s="1"/>
  <c r="J28" i="7"/>
  <c r="K28" i="7" s="1"/>
  <c r="J29" i="7"/>
  <c r="K29" i="7" s="1"/>
  <c r="J30" i="7"/>
  <c r="K30" i="7" s="1"/>
  <c r="J31" i="7"/>
  <c r="K31" i="7" s="1"/>
  <c r="J32" i="7"/>
  <c r="K32" i="7" s="1"/>
  <c r="J24" i="7"/>
  <c r="K24" i="7" s="1"/>
  <c r="J25" i="7"/>
  <c r="K25" i="7" s="1"/>
  <c r="J26" i="7"/>
  <c r="K26" i="7" s="1"/>
  <c r="J23" i="7"/>
  <c r="K23" i="7" s="1"/>
  <c r="J12" i="7"/>
  <c r="K12" i="7" s="1"/>
  <c r="J14" i="7"/>
  <c r="K14" i="7" s="1"/>
  <c r="J16" i="7"/>
  <c r="K16" i="7" s="1"/>
  <c r="J18" i="7"/>
  <c r="K18" i="7" s="1"/>
  <c r="J20" i="7"/>
  <c r="K20" i="7" s="1"/>
  <c r="J10" i="7"/>
  <c r="K10" i="7" s="1"/>
  <c r="J8" i="7"/>
  <c r="K8" i="7" s="1"/>
  <c r="J7" i="7"/>
  <c r="K7" i="7" s="1"/>
  <c r="J6" i="7"/>
  <c r="K6" i="7" s="1"/>
  <c r="G102" i="7"/>
  <c r="H102" i="7" s="1"/>
  <c r="G103" i="7"/>
  <c r="H103" i="7" s="1"/>
  <c r="G101" i="7"/>
  <c r="H101" i="7" s="1"/>
  <c r="G98" i="7"/>
  <c r="H98" i="7" s="1"/>
  <c r="G75" i="7"/>
  <c r="H75" i="7" s="1"/>
  <c r="G76" i="7"/>
  <c r="H76" i="7" s="1"/>
  <c r="G77" i="7"/>
  <c r="H77" i="7" s="1"/>
  <c r="G78" i="7"/>
  <c r="H78" i="7" s="1"/>
  <c r="G79" i="7"/>
  <c r="H79" i="7" s="1"/>
  <c r="G80" i="7"/>
  <c r="H80" i="7" s="1"/>
  <c r="G81" i="7"/>
  <c r="H81" i="7" s="1"/>
  <c r="G82" i="7"/>
  <c r="H82" i="7" s="1"/>
  <c r="G83" i="7"/>
  <c r="H83" i="7" s="1"/>
  <c r="G84" i="7"/>
  <c r="H84" i="7" s="1"/>
  <c r="G85" i="7"/>
  <c r="H85" i="7" s="1"/>
  <c r="G86" i="7"/>
  <c r="H86" i="7" s="1"/>
  <c r="G87" i="7"/>
  <c r="H87" i="7" s="1"/>
  <c r="G88" i="7"/>
  <c r="H88" i="7" s="1"/>
  <c r="G89" i="7"/>
  <c r="H89" i="7" s="1"/>
  <c r="G90" i="7"/>
  <c r="H90" i="7" s="1"/>
  <c r="G91" i="7"/>
  <c r="H91" i="7" s="1"/>
  <c r="G92" i="7"/>
  <c r="H92" i="7" s="1"/>
  <c r="G93" i="7"/>
  <c r="H93" i="7" s="1"/>
  <c r="G94" i="7"/>
  <c r="H94" i="7" s="1"/>
  <c r="G95" i="7"/>
  <c r="H95" i="7" s="1"/>
  <c r="G96" i="7"/>
  <c r="H96" i="7" s="1"/>
  <c r="G74" i="7"/>
  <c r="H74" i="7" s="1"/>
  <c r="G73" i="7"/>
  <c r="H73" i="7" s="1"/>
  <c r="G53" i="7"/>
  <c r="H53" i="7" s="1"/>
  <c r="G54" i="7"/>
  <c r="H54" i="7" s="1"/>
  <c r="G55" i="7"/>
  <c r="H55" i="7" s="1"/>
  <c r="G56" i="7"/>
  <c r="H56" i="7" s="1"/>
  <c r="G57" i="7"/>
  <c r="H57" i="7" s="1"/>
  <c r="G58" i="7"/>
  <c r="H58" i="7" s="1"/>
  <c r="G59" i="7"/>
  <c r="H59" i="7" s="1"/>
  <c r="G60" i="7"/>
  <c r="H60" i="7" s="1"/>
  <c r="G61" i="7"/>
  <c r="H61" i="7" s="1"/>
  <c r="G62" i="7"/>
  <c r="H62" i="7" s="1"/>
  <c r="G63" i="7"/>
  <c r="H63" i="7" s="1"/>
  <c r="G64" i="7"/>
  <c r="H64" i="7" s="1"/>
  <c r="G65" i="7"/>
  <c r="H65" i="7" s="1"/>
  <c r="G66" i="7"/>
  <c r="H66" i="7" s="1"/>
  <c r="G67" i="7"/>
  <c r="H67" i="7" s="1"/>
  <c r="G68" i="7"/>
  <c r="H68" i="7" s="1"/>
  <c r="G69" i="7"/>
  <c r="H69" i="7" s="1"/>
  <c r="G70" i="7"/>
  <c r="H70" i="7" s="1"/>
  <c r="G71" i="7"/>
  <c r="H71" i="7" s="1"/>
  <c r="G51" i="7"/>
  <c r="H51" i="7" s="1"/>
  <c r="G52" i="7"/>
  <c r="H52" i="7" s="1"/>
  <c r="G50" i="7"/>
  <c r="H50" i="7" s="1"/>
  <c r="G49" i="7"/>
  <c r="H49" i="7" s="1"/>
  <c r="G47" i="7"/>
  <c r="H47" i="7" s="1"/>
  <c r="G46" i="7"/>
  <c r="H46" i="7" s="1"/>
  <c r="G44" i="7"/>
  <c r="H44" i="7" s="1"/>
  <c r="G43" i="7"/>
  <c r="H43" i="7" s="1"/>
  <c r="G42" i="7"/>
  <c r="H42" i="7" s="1"/>
  <c r="G41" i="7"/>
  <c r="H41" i="7" s="1"/>
  <c r="G38" i="7"/>
  <c r="H38" i="7" s="1"/>
  <c r="G39" i="7"/>
  <c r="H39" i="7" s="1"/>
  <c r="G40" i="7"/>
  <c r="H40" i="7" s="1"/>
  <c r="G37" i="7"/>
  <c r="H37" i="7" s="1"/>
  <c r="G28" i="7"/>
  <c r="H28" i="7" s="1"/>
  <c r="G29" i="7"/>
  <c r="H29" i="7" s="1"/>
  <c r="G30" i="7"/>
  <c r="H30" i="7" s="1"/>
  <c r="G31" i="7"/>
  <c r="H31" i="7" s="1"/>
  <c r="G32" i="7"/>
  <c r="H32" i="7" s="1"/>
  <c r="G24" i="7"/>
  <c r="H24" i="7" s="1"/>
  <c r="G25" i="7"/>
  <c r="H25" i="7" s="1"/>
  <c r="G26" i="7"/>
  <c r="H26" i="7" s="1"/>
  <c r="G27" i="7"/>
  <c r="H27" i="7" s="1"/>
  <c r="G23" i="7"/>
  <c r="H23" i="7" s="1"/>
  <c r="G18" i="7"/>
  <c r="H18" i="7" s="1"/>
  <c r="G20" i="7"/>
  <c r="H20" i="7" s="1"/>
  <c r="G12" i="7"/>
  <c r="H12" i="7" s="1"/>
  <c r="G14" i="7"/>
  <c r="H14" i="7" s="1"/>
  <c r="G16" i="7"/>
  <c r="H16" i="7" s="1"/>
  <c r="G10" i="7"/>
  <c r="H10" i="7" s="1"/>
  <c r="G8" i="7"/>
  <c r="H8" i="7" s="1"/>
  <c r="G7" i="7"/>
  <c r="H7" i="7" s="1"/>
  <c r="G6" i="7"/>
  <c r="H6" i="7" s="1"/>
  <c r="D102" i="7"/>
  <c r="E102" i="7" s="1"/>
  <c r="D103" i="7"/>
  <c r="E103" i="7" s="1"/>
  <c r="D101" i="7"/>
  <c r="E101" i="7" s="1"/>
  <c r="D98" i="7"/>
  <c r="E98" i="7" s="1"/>
  <c r="D74" i="7"/>
  <c r="E74" i="7" s="1"/>
  <c r="D75" i="7"/>
  <c r="E75" i="7" s="1"/>
  <c r="D76" i="7"/>
  <c r="E76" i="7" s="1"/>
  <c r="D77" i="7"/>
  <c r="E77" i="7" s="1"/>
  <c r="D78" i="7"/>
  <c r="E78" i="7" s="1"/>
  <c r="D79" i="7"/>
  <c r="E79" i="7" s="1"/>
  <c r="D80" i="7"/>
  <c r="E80" i="7" s="1"/>
  <c r="D81" i="7"/>
  <c r="E81" i="7" s="1"/>
  <c r="D82" i="7"/>
  <c r="E82" i="7" s="1"/>
  <c r="D83" i="7"/>
  <c r="E83" i="7" s="1"/>
  <c r="D84" i="7"/>
  <c r="E84" i="7" s="1"/>
  <c r="D85" i="7"/>
  <c r="E85" i="7" s="1"/>
  <c r="D86" i="7"/>
  <c r="E86" i="7" s="1"/>
  <c r="D87" i="7"/>
  <c r="E87" i="7" s="1"/>
  <c r="D88" i="7"/>
  <c r="E88" i="7" s="1"/>
  <c r="D89" i="7"/>
  <c r="E89" i="7" s="1"/>
  <c r="D90" i="7"/>
  <c r="E90" i="7" s="1"/>
  <c r="D91" i="7"/>
  <c r="E91" i="7" s="1"/>
  <c r="D92" i="7"/>
  <c r="E92" i="7" s="1"/>
  <c r="D93" i="7"/>
  <c r="E93" i="7" s="1"/>
  <c r="D94" i="7"/>
  <c r="E94" i="7" s="1"/>
  <c r="D95" i="7"/>
  <c r="E95" i="7" s="1"/>
  <c r="D96" i="7"/>
  <c r="E96" i="7" s="1"/>
  <c r="D73" i="7"/>
  <c r="E73" i="7" s="1"/>
  <c r="D58" i="7"/>
  <c r="E58" i="7" s="1"/>
  <c r="D59" i="7"/>
  <c r="E59" i="7" s="1"/>
  <c r="D60" i="7"/>
  <c r="E60" i="7" s="1"/>
  <c r="D61" i="7"/>
  <c r="E61" i="7" s="1"/>
  <c r="D62" i="7"/>
  <c r="E62" i="7" s="1"/>
  <c r="D63" i="7"/>
  <c r="E63" i="7" s="1"/>
  <c r="D64" i="7"/>
  <c r="E64" i="7" s="1"/>
  <c r="D65" i="7"/>
  <c r="E65" i="7" s="1"/>
  <c r="D66" i="7"/>
  <c r="E66" i="7" s="1"/>
  <c r="D67" i="7"/>
  <c r="E67" i="7" s="1"/>
  <c r="D68" i="7"/>
  <c r="E68" i="7" s="1"/>
  <c r="D69" i="7"/>
  <c r="E69" i="7" s="1"/>
  <c r="D70" i="7"/>
  <c r="E70" i="7" s="1"/>
  <c r="D71" i="7"/>
  <c r="E71" i="7" s="1"/>
  <c r="D51" i="7"/>
  <c r="E51" i="7" s="1"/>
  <c r="D52" i="7"/>
  <c r="E52" i="7" s="1"/>
  <c r="D53" i="7"/>
  <c r="E53" i="7" s="1"/>
  <c r="D54" i="7"/>
  <c r="E54" i="7" s="1"/>
  <c r="D55" i="7"/>
  <c r="E55" i="7" s="1"/>
  <c r="D56" i="7"/>
  <c r="E56" i="7" s="1"/>
  <c r="D57" i="7"/>
  <c r="E57" i="7" s="1"/>
  <c r="D50" i="7"/>
  <c r="E50" i="7" s="1"/>
  <c r="D49" i="7"/>
  <c r="E49" i="7" s="1"/>
  <c r="D47" i="7"/>
  <c r="E47" i="7" s="1"/>
  <c r="D46" i="7"/>
  <c r="E46" i="7" s="1"/>
  <c r="D44" i="7"/>
  <c r="E44" i="7" s="1"/>
  <c r="D43" i="7"/>
  <c r="E43" i="7" s="1"/>
  <c r="D42" i="7"/>
  <c r="E42" i="7" s="1"/>
  <c r="D38" i="7"/>
  <c r="E38" i="7" s="1"/>
  <c r="D39" i="7"/>
  <c r="E39" i="7" s="1"/>
  <c r="D40" i="7"/>
  <c r="E40" i="7" s="1"/>
  <c r="D41" i="7"/>
  <c r="E41" i="7" s="1"/>
  <c r="D37" i="7"/>
  <c r="E37" i="7" s="1"/>
  <c r="D24" i="7"/>
  <c r="E24" i="7" s="1"/>
  <c r="D25" i="7"/>
  <c r="E25" i="7" s="1"/>
  <c r="D26" i="7"/>
  <c r="E26" i="7" s="1"/>
  <c r="D27" i="7"/>
  <c r="E27" i="7" s="1"/>
  <c r="D28" i="7"/>
  <c r="E28" i="7" s="1"/>
  <c r="D29" i="7"/>
  <c r="E29" i="7" s="1"/>
  <c r="D30" i="7"/>
  <c r="E30" i="7" s="1"/>
  <c r="D31" i="7"/>
  <c r="E31" i="7" s="1"/>
  <c r="D32" i="7"/>
  <c r="E32" i="7" s="1"/>
  <c r="D23" i="7"/>
  <c r="E23" i="7" s="1"/>
  <c r="D10" i="7"/>
  <c r="E10" i="7" s="1"/>
  <c r="D12" i="7"/>
  <c r="E12" i="7" s="1"/>
  <c r="D14" i="7"/>
  <c r="E14" i="7" s="1"/>
  <c r="D16" i="7"/>
  <c r="E16" i="7" s="1"/>
  <c r="D18" i="7"/>
  <c r="E18" i="7" s="1"/>
  <c r="D20" i="7"/>
  <c r="E20" i="7" s="1"/>
  <c r="D8" i="7"/>
  <c r="E8" i="7" s="1"/>
  <c r="D7" i="7"/>
  <c r="D6" i="7"/>
  <c r="E6" i="7" s="1"/>
  <c r="K105" i="7" l="1"/>
  <c r="J105" i="7"/>
  <c r="I105" i="7"/>
  <c r="H105" i="7"/>
  <c r="G105" i="7"/>
  <c r="F105" i="7"/>
  <c r="C105" i="7"/>
  <c r="D105" i="7" l="1"/>
  <c r="E105" i="7"/>
</calcChain>
</file>

<file path=xl/sharedStrings.xml><?xml version="1.0" encoding="utf-8"?>
<sst xmlns="http://schemas.openxmlformats.org/spreadsheetml/2006/main" count="115" uniqueCount="107">
  <si>
    <t>ITEM</t>
  </si>
  <si>
    <t>Servicio fotográfico y revelado digital</t>
  </si>
  <si>
    <t>Producción y Animación Audiovisual</t>
  </si>
  <si>
    <t>Marketing Digital</t>
  </si>
  <si>
    <t>VR. UNITARIO</t>
  </si>
  <si>
    <t>VR. TOTAL</t>
  </si>
  <si>
    <t>TOTAL</t>
  </si>
  <si>
    <t xml:space="preserve"> </t>
  </si>
  <si>
    <t>ESPECIFICACIONES TECNICAS</t>
  </si>
  <si>
    <t>IVA 19%</t>
  </si>
  <si>
    <t>INCLUYE: INSTALACION, TRASLADO, VIATICOS, IMPUESTOS.</t>
  </si>
  <si>
    <t>Grabación</t>
  </si>
  <si>
    <t>Preproducción - producción - postproducción de videos en cualquier municipio de Colombia</t>
  </si>
  <si>
    <t>Brigada de trámites y servicios</t>
  </si>
  <si>
    <t>POSICIONAMIENTO DE MARCA</t>
  </si>
  <si>
    <r>
      <t xml:space="preserve">Especificaciones técnicas para cada vídeo: Vídeos en Full HD o su correcta visualización dependiendo del medio de salida. Sonido estéreo. Formato MP4/MOV/AVI. El producto debe ser entregado en medio magnético y virtual. Todas las imágenes y sonidos utilizados deben ser de propiedad y uso exclusivo de SAE S.A.S
PRE PRODUCCION CONTENIDOS: </t>
    </r>
    <r>
      <rPr>
        <b/>
        <sz val="11"/>
        <rFont val="Arial"/>
        <family val="2"/>
      </rPr>
      <t>1.)</t>
    </r>
    <r>
      <rPr>
        <sz val="11"/>
        <rFont val="Arial"/>
        <family val="2"/>
      </rPr>
      <t xml:space="preserve"> Reunion informativa con el equipo de trabajo pertienente, para entregar contenidos y defir tematicas , </t>
    </r>
    <r>
      <rPr>
        <b/>
        <sz val="11"/>
        <rFont val="Arial"/>
        <family val="2"/>
      </rPr>
      <t>2.)</t>
    </r>
    <r>
      <rPr>
        <sz val="11"/>
        <rFont val="Arial"/>
        <family val="2"/>
      </rPr>
      <t xml:space="preserve"> Elaboracion de preGuión o libreto por parte del proveedor </t>
    </r>
    <r>
      <rPr>
        <b/>
        <sz val="11"/>
        <rFont val="Arial"/>
        <family val="2"/>
      </rPr>
      <t>3.)</t>
    </r>
    <r>
      <rPr>
        <sz val="11"/>
        <rFont val="Arial"/>
        <family val="2"/>
      </rPr>
      <t xml:space="preserve"> aprobacion Guion o libreto por parte de la entidad., Lugar Bogotá.
PRODUCCION GRABACION: Locación indicada por SAE , 2 Entrevistas de participantes, apoyos de acuerdo con el concepto audiovisual
POSTPRODUCCION : Entrega de primera propuesta de video, revisión por parte de la entidad, ajuste de video en caso de requerirse de acuerdo a las indicaciones del supervisor , revision por parte de la entidad entrega del video</t>
    </r>
  </si>
  <si>
    <t>PRIMERA LINEA - AUDIOVISUALES</t>
  </si>
  <si>
    <r>
      <t xml:space="preserve">1.- Grabación y retransmisión en vivo de evento institucional interno y/o externo en cualquier ciudad o municipio de Colombia (Puede ser tipo conferencia y/o show musical)
Preproducción, producción y postproducción de falsos directos o imagenes que se requieran para el evento a nivel nacional.
En salón base grabar a 4 cámaras FHD, una debe ser movil inalambrica
Se requiere de equipos que permitan la retransmisión con corresponsales en las ciudades de Cali, Medellin, Barranquilla y/o Bogotá y al mismo tiempo visualizarlos en auditorio principal.
Sonido e iluminacion necesaria en las locaciones para el audio y visualización óptimo en sitio y grabación.
Apoyo en lenguaje de señas con su respectivo equipo audiovisual en salon principal.
Contar con los equipos necesarios para integrarse al CCTV (Circuito Cerrado de TV) de acuerdo con las necesidades del espacio.
La transmisión debe ser fluida como si fuera TV, se debe contar con canales amplios y dedicados en cada punto y soportar mínimo 200 receptores.
Contar con el personal y equipos de comunicacion suficientes para el apoyo en piso, tarima, cámaras, corresponsales y demás espacios que se requieran para la produccion audiovisual y personal de la entidad que se disponga.
Contar con cables y equipos suficientes para todos los diferentes tipos de conexiones y poder integrase con otros proveedores.
Registro fotografico a 2 camaras de todo el evento
</t>
    </r>
    <r>
      <rPr>
        <b/>
        <sz val="11"/>
        <color theme="1"/>
        <rFont val="Arial"/>
        <family val="2"/>
      </rPr>
      <t>Entregable:</t>
    </r>
    <r>
      <rPr>
        <sz val="11"/>
        <color theme="1"/>
        <rFont val="Arial"/>
        <family val="2"/>
      </rPr>
      <t xml:space="preserve"> Vídeo editado, audio estereo y limpio del evento, con titulo, subtitulos de nombre y cierre con cortinilla de SAE S.A.S. Se entregan tres versiones una version en alta Calidad, otra para Redes Sociales y la tira en crudo sin editar cumpliemdo las caracteristicas solicitadas en iluminacion y audio
Todas las fotografias tomadas en el evento</t>
    </r>
  </si>
  <si>
    <r>
      <t xml:space="preserve">2.- Grabación y retransmisión en vivo de evento institucional interno y/o externo en cualquier ciudad o municipio de Colombia (Puede ser tipo conferencia y/o show musical)
Preproducción, producción y postproducción de falsos directos o imagenes que se requieran para el evento a nivel nacional.
En salón base grabar a 4 cámaras FHD, una debe ser movil inalambrica
Sonido e iluminacion necesaria en las locaciones para el audio y visualización óptimo en sitio y grabación.
Apoyo en lenguaje de señas con su respectivo equipo audiovisual en salon principal.
Contar con los equipos necesarios para integrarse al CCTV (Circuito Cerrado de TV) de acuerdo con las necesidades del espacio.
La transmisión debe ser fluida como si fuera TV, se debe contar con canales amplios y dedicados en cada punto y soportar mínimo 200 receptores.
Contar con el personal y equipos de comunicacion suficientes para el apoyo en piso, tarima, cámaras, corresponsales y demás espacios que se requieran para la produccion audiovisual y personal de la entidad que se disponga.
Contar con cables y equipos suficientes para todos los diferentes tipos de conexiones y poder integrase con otros proveedores.
Registro fotografico a 2 cámaras de todo el evento
</t>
    </r>
    <r>
      <rPr>
        <b/>
        <sz val="11"/>
        <rFont val="Arial"/>
        <family val="2"/>
      </rPr>
      <t>Entregable:</t>
    </r>
    <r>
      <rPr>
        <sz val="11"/>
        <rFont val="Arial"/>
        <family val="2"/>
      </rPr>
      <t xml:space="preserve"> Vídeo editado, audio estereo y limpio del evento, con titulo, subtitulos de nombre y cierre con cortinilla de SAE S.A.S. Se entregan tres versiones una version en alta Calidad, otra para Redes Sociales y la tira en crudo sin editar cumpliemdo las caracteristicas solicitadas en iluminacion y audio.
Todas las fotografias tomadas en el evento</t>
    </r>
  </si>
  <si>
    <r>
      <t xml:space="preserve">3.- Grabación y retransmisión en vivo de evento institucional interno y/o externo en cualquier ciudad o municipio de Colombia (Puede ser tipo conferencia y/o show musical)
En salón base grabar a 3 cámaras FHD
Sonido e iluminacion necesaria en las locaciones para el audio y visualización óptimo en sitio y grabación.
Contar con los equipos necesarios para integrarse al CCTV (Circuito Cerrado de TV) de acuerdo con las necesidades del espacio.
La transmisión debe ser fluida como si fuera TV, se debe contar con canales amplios y dedicados en cada punto y soportar mínimo 200 receptores.
Contar con el personal y equipos de comunicacion suficientes para el apoyo en piso, tarima, cámaras, corresponsales y demás espacios que se requieran para la produccion audiovisual y personal de la entidad que se disponga.
Contar con cables y equipos suficientes para todos los diferentes tipos de conexiones y poder integrase con otros proveedores.
Registro fotografico a 1 cámara de todo el evento
</t>
    </r>
    <r>
      <rPr>
        <b/>
        <sz val="11"/>
        <rFont val="Arial"/>
        <family val="2"/>
      </rPr>
      <t>Entregable:</t>
    </r>
    <r>
      <rPr>
        <sz val="11"/>
        <rFont val="Arial"/>
        <family val="2"/>
      </rPr>
      <t xml:space="preserve"> Vídeo editado, audio estereo y limpio del evento, con titulo, subtitulos de nombre y cierre con cortinilla de SAE S.A.S. Se entregan tres versiones una version en alta Calidad, otra para Redes Sociales y la tira en crudo sin editar cumpliemdo las caracteristicas solicitadas en iluminacion y audio.
Todas las fotografias tomadas en el evento</t>
    </r>
  </si>
  <si>
    <r>
      <t xml:space="preserve">4.- Grabación de evento institucional interno y/o externo en cualquier ciudad o municipio de Colombia (Puede ser tipo conferencia y/o show musical)
En salón base grabar a 3 cámaras FHD
Sonido e iluminacion necesaria en las locaciones para el audio y visualización óptimo en sitio y grabación.
Contar con los equipos necesarios para integrarse al CCTV (Circuito Cerrado de TV) de acuerdo con las necesidades del espacio.
Contar con el personal y equipos de comunicacion suficientes para el apoyo en piso, tarima, cámaras, corresponsales y demás espacios que se requieran para la produccion audiovisual y personal de la entidad que se disponga.
Contar con cables y equipos suficientes para todos los diferentes tipos de conexiones y poder integrase con otros proveedores.
Registro fotografico a 1 cámara de todo el evento
</t>
    </r>
    <r>
      <rPr>
        <b/>
        <sz val="11"/>
        <rFont val="Arial"/>
        <family val="2"/>
      </rPr>
      <t>Entregable:</t>
    </r>
    <r>
      <rPr>
        <sz val="11"/>
        <rFont val="Arial"/>
        <family val="2"/>
      </rPr>
      <t xml:space="preserve"> Vídeo editado, audio estereo y limpio del evento, con titulo, subtitulos de nombre y cierre con cortinilla de SAE S.A.S. Se entregan tres versiones una version en alta Calidad, otra para Redes Sociales y la tira en crudo sin editar cumpliemdo las caracteristicas solicitadas en iluminacion y audio.
Todas las fotografias tomadas en el evento</t>
    </r>
  </si>
  <si>
    <r>
      <t xml:space="preserve">5.- Grabación de evento institucional interno y/o externo en cualquier ciudad o municipio de Colombia (Puede ser tipo conferencia y/o show musical)
Grabar a 2 cámaras FHD
Sonido e iluminacion necesaria en las locaciones para el audio y visualización óptimo en sitio y grabación.
Contar con los equipos necesarios para integrarse al CCTV (Circuito Cerrado de TV) de acuerdo con las necesidades del espacio.
Contar con el personal y equipos de comunicacion suficientes para el apoyo en piso, tarima, cámaras, corresponsales y demás espacios que se requieran para la produccion audiovisual y personal de la entidad que se disponga.
Contar con cables y equipos suficientes para todos los diferentes tipos de conexiones y poder integrase con otros proveedores.
Registro fotografico a 1 cámara de todo el evento
</t>
    </r>
    <r>
      <rPr>
        <b/>
        <sz val="11"/>
        <rFont val="Arial"/>
        <family val="2"/>
      </rPr>
      <t>Entregable:</t>
    </r>
    <r>
      <rPr>
        <sz val="11"/>
        <rFont val="Arial"/>
        <family val="2"/>
      </rPr>
      <t xml:space="preserve"> Vídeo editado, audio estereo y limpio del evento, con titulo, subtitulos de nombre y cierre con cortinilla de SAE S.A.S. Se entregan tres versiones una version en alta Calidad, otra para Redes Sociales y la tira en crudo sin editar cumpliemdo las caracteristicas solicitadas en iluminacion y audio.
Todas las fotografias tomadas en el evento</t>
    </r>
  </si>
  <si>
    <r>
      <t xml:space="preserve">6.- Grabación de evento institucional interno y/o externo en cualquier ciudad o municipio de Colombia (Puede ser tipo conferencia y/o show musical)
Grabar a 1 cámara FHD
Sonido e iluminación necesaria para el audio y visualización óptimo en grabación.
Contar con el personal y equipos de comunicacion suficientes para el apoyo en lo que requieran para la produccion audiovisual y personal de la entidad que se disponga.
Contar con cables y equipos suficientes para todos los diferentes tipos de conexiones y poder integrase con otros proveedores.
Registro fotografico a 1 cámara de todo el evento
</t>
    </r>
    <r>
      <rPr>
        <b/>
        <sz val="11"/>
        <rFont val="Arial"/>
        <family val="2"/>
      </rPr>
      <t>Entregable:</t>
    </r>
    <r>
      <rPr>
        <sz val="11"/>
        <rFont val="Arial"/>
        <family val="2"/>
      </rPr>
      <t xml:space="preserve"> Vídeo editado, audio estereo y limpio del evento, con titulo, subtitulos de nombre y cierre con cortinilla de SAE S.A.S. Se entregan tres versiones una version en alta Calidad, otra para Redes Sociales y la tira en crudo sin editar cumpliemdo las caracteristicas solicitadas en iluminacion y audio.
Todas las fotografias tomadas en el evento</t>
    </r>
  </si>
  <si>
    <r>
      <t xml:space="preserve">7.- Grabación de evento institucional externo x día en cualquier ciudad o municipio de Colombia
Grabar a 1 cámara FHD
Sonido e iluminación necesaria para el audio y visualización óptimo en grabación.
Contar con el personal y equipos de comunicacion suficientes para el apoyo en lo que requieran para la produccion audiovisual y personal de la entidad que se disponga.
Contar con cables y equipos suficientes para todos los diferentes tipos de conexiones y trabajo en campo..
Registro fotografico a 1 cámara de todo el evento
</t>
    </r>
    <r>
      <rPr>
        <b/>
        <sz val="11"/>
        <rFont val="Arial"/>
        <family val="2"/>
      </rPr>
      <t>Entregable:</t>
    </r>
    <r>
      <rPr>
        <sz val="11"/>
        <rFont val="Arial"/>
        <family val="2"/>
      </rPr>
      <t xml:space="preserve"> Vídeo editado, audio estereo y limpio del evento, con titulo, subtitulos de nombre y cierre con cortinilla de SAE S.A.S. Se entregan tres versiones una version en alta Calidad, otra para Redes Sociales y la tira en crudo sin editar cumpliemdo las caracteristicas solicitadas en iluminacion y audio.
Todas las fotografias tomadas en el evento</t>
    </r>
  </si>
  <si>
    <r>
      <t xml:space="preserve">8.-Grabación de evento institucional externo x día en cualquier ciudad o municipio de Colombia
Grabar a 2 cámara FHD
Grabación con drone
Sonido e iluminación necesaria para el audio y visualización óptimo en grabación.
Contar con el personal y equipos de comunicacion suficientes para el apoyo en lo que requieran para la produccion audiovisual y personal de la entidad que se disponga.
Contar con cables y equipos suficientes para todos los diferentes tipos de conexiones y trabajo en campo.
Registro fotografico a 1 cámara de todo el evento
</t>
    </r>
    <r>
      <rPr>
        <b/>
        <sz val="11"/>
        <rFont val="Arial"/>
        <family val="2"/>
      </rPr>
      <t>Entregable:</t>
    </r>
    <r>
      <rPr>
        <sz val="11"/>
        <rFont val="Arial"/>
        <family val="2"/>
      </rPr>
      <t xml:space="preserve"> Vídeo editado, audio estereo y limpio del evento, con titulo, subtitulos de nombre y cierre con cortinilla de SAE S.A.S. Se entregan tres versiones una version en alta Calidad, otra para Redes Sociales y la tira en crudo sin editar cumpliemdo las caracteristicas solicitadas en iluminacion y audio.
Todas las fotografias tomadas en el evento</t>
    </r>
  </si>
  <si>
    <r>
      <t xml:space="preserve">9.- Grabación de evento institucional externo x día en cualquier ciudad o municipio de Colombia
Grabar a 2 cámara FHD
Sonido e iluminación necesaria para el audio y visualización óptimo en grabación.
Contar con el personal y equipos de comunicacion suficientes para el apoyo en lo que requieran para la produccion audiovisual y personal de la entidad que se disponga.
Contar con cables y equipos suficientes para todos los diferentes tipos de conexiones y trabajo en campo.
Registro fotografico a 1 cámara de todo el evento
</t>
    </r>
    <r>
      <rPr>
        <b/>
        <sz val="11"/>
        <rFont val="Arial"/>
        <family val="2"/>
      </rPr>
      <t>Entregable:</t>
    </r>
    <r>
      <rPr>
        <sz val="11"/>
        <rFont val="Arial"/>
        <family val="2"/>
      </rPr>
      <t xml:space="preserve"> Vídeo editado, audio estereo y limpio del evento, con titulo, subtitulos de nombre y cierre con cortinilla de SAE S.A.S. Se entregan tres versiones una version en alta Calidad, otra para Redes Sociales y la tira en crudo sin editar cumpliemdo las caracteristicas solicitadas en iluminacion y audio.
Todas las fotografias tomadas en el evento</t>
    </r>
  </si>
  <si>
    <t xml:space="preserve">1.- Preproducción - producción - postproducción de videos de hasta 1 min
Si se requiere debe incluir animación, voz en off,estudio de grabación, grabación en sitio (locaciones), permisos de grabación. Debe incluir subtitulación en inglés oficial y en español. 
El tiempo máximo para la entrega de guiones son 5 días hábiles a partir de la entrega del brief. La producción y postptoducción del vídeo se debe realizar en máximo 2 semanas. </t>
  </si>
  <si>
    <t xml:space="preserve">2.- Preproducción - producción - postproducción de videos de hasta 2 min
Si se requiere debe incluir animación, voz en of, estudio de grabación, grabación en sitio (locaciones), permisos de grabación. Debe incluir subtitulación en inglés oficial y en español. 
El tiempo máximo para la entrega de guiones son 5 días hábiles a partir de la entrega del brief. La producción y postptoducción del vídeo se debe realizar en máximo 2 semanas. </t>
  </si>
  <si>
    <t xml:space="preserve">3.- Preproducción - producción - postproducción de videos de hasta 3 min
Si se requiere debe incluir animación, voz en off,estudio de grabación, grabación en sitio (locaciones), permisos de grabación. Debe incluir subtitulación en inglés oficial y en español. 
El tiempo máximo para la entrega de guiones son 5 días hábiles a partir de la entrega del brief. La producción y postptoducción del vídeo se debe realizar en máximo 2 semanas. </t>
  </si>
  <si>
    <t xml:space="preserve">4.- Preproducción - producción - postproducción de videos de hasta 4 min
Si se requiere debe incluir animación, voz en off, estudio de grabación, grabación en sitio (locaciones), permisos de grabación. Debe incluir subtitulación en inglés oficial y en español. 
El tiempo máximo para la entrega de guiones son 5 días hábiles a partir de la entrega del brief. La producción y postptoducción del vídeo se debe realizar en máximo 2 semanas. </t>
  </si>
  <si>
    <t xml:space="preserve">5.- Preproducción - producción - postproducción de videos de hasta 5 min
Si se requiere debe incluir animación, voz en off,  estudio de grabación, grabación en sitio (locaciones), permisos de grabación. Debe incluir subtitulación en inglés oficial y en español. 
El tiempo máximo para la entrega de guiones son 5 días hábiles a partir de la entrega del brief. La producción y postptoducción del vídeo se debe realizar en máximo 2 semanas. </t>
  </si>
  <si>
    <r>
      <rPr>
        <b/>
        <u/>
        <sz val="11"/>
        <rFont val="Arial"/>
        <family val="2"/>
      </rPr>
      <t>NOTA:</t>
    </r>
    <r>
      <rPr>
        <sz val="11"/>
        <rFont val="Arial"/>
        <family val="2"/>
      </rPr>
      <t xml:space="preserve">  Especificaciones técnicas para cada vídeo: Vídeos en Full HD o su correcta visualización dependiendo del medio de salida. Sonido estéreo. Formato MP4/MOV/AVI. El producto debe ser entregado en medio magnético y virtual. Todas las imágenes y sonidos utilizados deben ser de propiedad y uso exclusivo de SAE S.A.S</t>
    </r>
  </si>
  <si>
    <t>SEGUNDA LINEA. POSICIONAMIENTO DE MARCA</t>
  </si>
  <si>
    <r>
      <t xml:space="preserve">4.- Creación, desarrollo e implementación de estrategias:
</t>
    </r>
    <r>
      <rPr>
        <b/>
        <sz val="11"/>
        <rFont val="Arial"/>
        <family val="2"/>
      </rPr>
      <t>a)</t>
    </r>
    <r>
      <rPr>
        <sz val="11"/>
        <rFont val="Arial"/>
        <family val="2"/>
      </rPr>
      <t xml:space="preserve"> Necesidad/ Problema
</t>
    </r>
    <r>
      <rPr>
        <b/>
        <sz val="11"/>
        <rFont val="Arial"/>
        <family val="2"/>
      </rPr>
      <t>b)</t>
    </r>
    <r>
      <rPr>
        <sz val="11"/>
        <rFont val="Arial"/>
        <family val="2"/>
      </rPr>
      <t xml:space="preserve"> Objetivos
</t>
    </r>
    <r>
      <rPr>
        <b/>
        <sz val="11"/>
        <rFont val="Arial"/>
        <family val="2"/>
      </rPr>
      <t>c)</t>
    </r>
    <r>
      <rPr>
        <sz val="11"/>
        <rFont val="Arial"/>
        <family val="2"/>
      </rPr>
      <t xml:space="preserve"> Público específico
</t>
    </r>
    <r>
      <rPr>
        <b/>
        <sz val="11"/>
        <rFont val="Arial"/>
        <family val="2"/>
      </rPr>
      <t>d)</t>
    </r>
    <r>
      <rPr>
        <sz val="11"/>
        <rFont val="Arial"/>
        <family val="2"/>
      </rPr>
      <t xml:space="preserve"> Racional y emocional de campaña.
</t>
    </r>
    <r>
      <rPr>
        <b/>
        <sz val="11"/>
        <rFont val="Arial"/>
        <family val="2"/>
      </rPr>
      <t>e)</t>
    </r>
    <r>
      <rPr>
        <sz val="11"/>
        <rFont val="Arial"/>
        <family val="2"/>
      </rPr>
      <t xml:space="preserve"> Estrategia (Especificar su tipología) 
</t>
    </r>
    <r>
      <rPr>
        <b/>
        <sz val="11"/>
        <rFont val="Arial"/>
        <family val="2"/>
      </rPr>
      <t>f)</t>
    </r>
    <r>
      <rPr>
        <sz val="11"/>
        <rFont val="Arial"/>
        <family val="2"/>
      </rPr>
      <t xml:space="preserve"> Frase de solución al problema, frase pregnante, mensajes claves. 
</t>
    </r>
    <r>
      <rPr>
        <b/>
        <sz val="11"/>
        <rFont val="Arial"/>
        <family val="2"/>
      </rPr>
      <t>g)</t>
    </r>
    <r>
      <rPr>
        <sz val="11"/>
        <rFont val="Arial"/>
        <family val="2"/>
      </rPr>
      <t xml:space="preserve"> Tácticas y metodología de implementación de la estrategia.
</t>
    </r>
    <r>
      <rPr>
        <b/>
        <sz val="11"/>
        <rFont val="Arial"/>
        <family val="2"/>
      </rPr>
      <t xml:space="preserve">h) </t>
    </r>
    <r>
      <rPr>
        <sz val="11"/>
        <rFont val="Arial"/>
        <family val="2"/>
      </rPr>
      <t xml:space="preserve">Propuesta de canales expeditos de difusión de acuerdo con la estrategia y costos de ejecución en los canales propuestos
</t>
    </r>
    <r>
      <rPr>
        <b/>
        <sz val="11"/>
        <rFont val="Arial"/>
        <family val="2"/>
      </rPr>
      <t>i)</t>
    </r>
    <r>
      <rPr>
        <sz val="11"/>
        <rFont val="Arial"/>
        <family val="2"/>
      </rPr>
      <t xml:space="preserve"> Cronograma de planeación, ejecución y evaluación de la estrategia. 
</t>
    </r>
    <r>
      <rPr>
        <b/>
        <sz val="11"/>
        <rFont val="Arial"/>
        <family val="2"/>
      </rPr>
      <t>j)</t>
    </r>
    <r>
      <rPr>
        <sz val="11"/>
        <rFont val="Arial"/>
        <family val="2"/>
      </rPr>
      <t xml:space="preserve"> Concepto gráfico de la campaña y la elaboración de piezas gráficas, audiovisuales y/o multimedia de la campaña con las resoluciones y formatos adecuados según su medio de salida que se adapten a cualquier dispositivo tecnológico. (Imágenes a usar de uso exclusivo y propiedad de SAE S.A.S.)
</t>
    </r>
    <r>
      <rPr>
        <b/>
        <sz val="11"/>
        <rFont val="Arial"/>
        <family val="2"/>
      </rPr>
      <t>k)</t>
    </r>
    <r>
      <rPr>
        <sz val="11"/>
        <rFont val="Arial"/>
        <family val="2"/>
      </rPr>
      <t xml:space="preserve"> Incluir plan de freepress.
</t>
    </r>
    <r>
      <rPr>
        <b/>
        <sz val="11"/>
        <rFont val="Arial"/>
        <family val="2"/>
      </rPr>
      <t>l)</t>
    </r>
    <r>
      <rPr>
        <sz val="11"/>
        <rFont val="Arial"/>
        <family val="2"/>
      </rPr>
      <t xml:space="preserve"> Con la dirección del supervisor o cordinador del proyecto, el operador asumirá la responsabilidad y apoyo operativo en la ejecución de la estrategia propuesta.</t>
    </r>
  </si>
  <si>
    <t>LINEA TRES - MERCHANDISING</t>
  </si>
  <si>
    <r>
      <t>4.- Tabla de chocolate, medidas de 5 cm x 2, 5 cm, con logo en alto relieve, doble envoltura, la primera en aluminio color azul, la segunda en papel con impreso.</t>
    </r>
    <r>
      <rPr>
        <b/>
        <sz val="11"/>
        <rFont val="Arial"/>
        <family val="2"/>
      </rPr>
      <t xml:space="preserve"> Cantidad 200</t>
    </r>
  </si>
  <si>
    <t>5.- Cinta porta carnet, con impresión de logo a una tinta (Cantidad: 300)</t>
  </si>
  <si>
    <t>6.- Porta carnet duo (Cantidad: 300)</t>
  </si>
  <si>
    <t>7.- Yoyo para porta carnet impresión a una tinta (Cantidad: 600)</t>
  </si>
  <si>
    <t>8.- Yoyo para porta carnet impresión a una tinta por dos caras (Cantidad: 600)</t>
  </si>
  <si>
    <t>9.- Pad mouse de alta adherencia y facil desplazamiento del laser sobre su superficie (Cantidad: 600)</t>
  </si>
  <si>
    <t>10.-Esfero publicitario marcado a una tinta (Cantidad: 500)</t>
  </si>
  <si>
    <t>11.- Dulces promocionales, envoltura con marca SAE (Cantidad: 1000)</t>
  </si>
  <si>
    <r>
      <t xml:space="preserve">12.- Stand modular movil para feria.  Stand compuesto de baking con perfiles de aluminio párales rígidos extra liviano fácil de armar , base semirigida medidas  empacado en maletín de lona y display modular fácil de armar y transportar cuerpo con recubrimiento Fotigrafico intercambiable , 1 base , 1 entrepaño y tapa de fórmica medida 0,95 mtrs de altura </t>
    </r>
    <r>
      <rPr>
        <b/>
        <sz val="11"/>
        <rFont val="Arial"/>
        <family val="2"/>
      </rPr>
      <t>Valor metro cuadrado</t>
    </r>
  </si>
  <si>
    <t>13.- STAND PORTÁTIL
Backing de 2x2 cms, con soporte TV e impreso en banner black out, maleta para transporte de dim 25 x 2,20 en lona. Counter elaborado en MDF y poliplast impreso en banner y velcros con maleta de transporte dim 100 x 80 x 40 cms, el impreso es de 180 x 100 de alto. incluye dos sillas altas y una mesa alta.</t>
  </si>
  <si>
    <r>
      <t xml:space="preserve">14.- Botón publicitario de 6 cm. </t>
    </r>
    <r>
      <rPr>
        <b/>
        <sz val="11"/>
        <rFont val="Arial"/>
        <family val="2"/>
      </rPr>
      <t>Se cotiza de 6,5 cm</t>
    </r>
    <r>
      <rPr>
        <sz val="11"/>
        <rFont val="Arial"/>
        <family val="2"/>
      </rPr>
      <t xml:space="preserve">. </t>
    </r>
    <r>
      <rPr>
        <b/>
        <sz val="11"/>
        <rFont val="Arial"/>
        <family val="2"/>
      </rPr>
      <t>Cantidad 100</t>
    </r>
  </si>
  <si>
    <r>
      <t xml:space="preserve">15.- Botón publicitario de 2,5 cm. </t>
    </r>
    <r>
      <rPr>
        <b/>
        <sz val="11"/>
        <rFont val="Arial"/>
        <family val="2"/>
      </rPr>
      <t>Cantidad 100</t>
    </r>
  </si>
  <si>
    <t>16.- Gorra cerrada tipo baseball, color azul (lo más próximo al institucional), bordada a un color, (cantidad: 100)</t>
  </si>
  <si>
    <t>17.- Manillas tejidas a tres hilos (Cantidad: 600)</t>
  </si>
  <si>
    <t>18.- Piocha, rectangular medida de 2,5 cm x 5 cm, metálica, resinada. (Cantidad: 50)</t>
  </si>
  <si>
    <t>19.- Bandera institucional medidas de 150.0 X 110.0 CMS IMPRESIÓN A 4 X 0 TINTAS EN SATIN ESPECIAL DE LUJO PESADO. ACABADO REFILADAS, DOBLE TELA CON DOBLADILLO. CON ASTA EN MADERA ALTURA DE 2.20 MTS. PUNTA EN BRONCE, BASE EN MADERA PINTADA Y LACADA.</t>
  </si>
  <si>
    <t>20.-Bandera para escritorio, doble tela en satin  de la fayette  bordada en ambas caras a dos hilos, con soporte</t>
  </si>
  <si>
    <r>
      <t xml:space="preserve">21.- Botilitro plástico de 1 litro color azul, marcado a una tinta. Un logo </t>
    </r>
    <r>
      <rPr>
        <b/>
        <sz val="11"/>
        <rFont val="Arial"/>
        <family val="2"/>
      </rPr>
      <t>Cantidad 50</t>
    </r>
  </si>
  <si>
    <r>
      <t xml:space="preserve">22.-Bolsa ecologica en cambre de alto calibre y resistencia, color a elegir, marcacion a una tinta  una cara vertical 36x50. </t>
    </r>
    <r>
      <rPr>
        <b/>
        <sz val="11"/>
        <rFont val="Arial"/>
        <family val="2"/>
      </rPr>
      <t>Cantidad 20</t>
    </r>
  </si>
  <si>
    <t>23.- Mug publicitario, con dos marcaciones full color. Cantidad 50</t>
  </si>
  <si>
    <t>LINEA CUATRO - MARKETING DIGITAL</t>
  </si>
  <si>
    <t xml:space="preserve">1.- CREACION DE ESTRATEGA DE CAMPAÑA DIGITAL 360 EN DONDE SE ESTABLEZCA : 1.  objetivos medibles, estableciendo un  presupuesto y realizando un plan de ejecucion , la propuesta debe incluir plan de community en tres 3 redes sociales , estrategia de pauta digital , productos de aumento de  seguidores segmentados 1500 en cada red social, estrategia de generacion leads (500 durante la vgencia del contrato) estrategias de comunicacion en todos los canales , 
Antes de iniciar ejecución se deberá presentar cronograma, parrilla de contenidos y piezas gráficas, audiovisuales y/o multimedia para aprobación del supervisor del contrato.
Las estrategias se deben presentar la primera semana del mes para ser aprobada por el supervisor.
(Imágenes a usar de uso exclusivo y propiedad de SAE S.A.S.)    La recepción de datos debe adaptarse y comunicarse con las plataformas de la Entidad y respetando la Ley de Habeas Data vigente. 
Los contenidos y piezas gráficas, audiovisuales y/o multimedia para el apoyo de la ejecución deben ser elaboradas por el Operador y deben adaptarse a cualquier dispositivo tecnológico.      
Antes de iniciar ejecución se deberá presentar cronograma, parrilla de contenidos y piezas gráficas, audiovisuales y/o multimedia para aprobación del supervisor del contrato.
(Imágenes a usar de uso exclusivo y propiedad de SAE S.A.S.)                                                                                                                                                                                                                                                                                                                                                                                                                                                                                                                                                                                                                                                                                                                                                                                                                                                                                                 </t>
  </si>
  <si>
    <t>2.- Creacion, desarrollo e implementación de estrategias comerciales para la venta de predios puntuales solicitados por la entidad a través de redes sociales, motores de busqueda, remarketing y publicación de 3 avisos por predio en revistas (Aerolineas, Gerenciales, etc.) en diversos públicos con perfil de inversión . La estrategia debe contener posicionamiento de subsitio en motores de busqueda.</t>
  </si>
  <si>
    <t>LINEA CINCO - SERVICIO FOTOGRAFICO</t>
  </si>
  <si>
    <t xml:space="preserve">1.- Servicio de toma de fotografías en eventos institucionales internos y externos que requiera la entidad, iluminación si el espacio lo requiere. 
La fotografía debe contar con una calidad de alta resolución y debe quedar un registro amplio y suficiente de los momentos del evento. Mínimo se debe entregar 50 fotografías en formato digital y no impresas. El operador se hará cargo de la logística para tener el equipo pertinente y todo su funcionamiento en la locación que defina el supervisor. El servicio se prestará en ciudades principales del territorio nacional.
 (Imágenes a usar de uso exclusivo y propiedad de SAE S.A.S.)
</t>
  </si>
  <si>
    <t>2.- Registro fotográfico de bienes administrados por la Entidad y ubicados en el territorio nacional.
Se realizará en jornadas de un día. 
Deben contar con transporte para el desplazamiento del fotógrafo y funcionarios de la Entidad.
Iluminacion optima en caso de requerirse.
La fotografía debe contar con una calidad de alta resolución para hacer ampliaciones superiores a medio pliego formato DIN.  
(Imágenes a usar de uso exclusivo y propiedad de SAE S.A.S.)</t>
  </si>
  <si>
    <t xml:space="preserve">3.- Servicio de revelado digital en formato medio pliego en papeles brillantes y mate. Entrega del material en contenedor para almacenamiento y preservación del material fotográfico.  
(Imágenes a usar de uso exclusivo y propiedad de SAE S.A.S.)
</t>
  </si>
  <si>
    <t>FORMATO  2 - OFERTA ECONÓMICA</t>
  </si>
  <si>
    <t>1, Servicio de plataforma para eventos virtuales hasta 200 personas, 2 anfitriones con 2 eventos en simultánea, incluye encuestas virtuales, grabación en audio y video, reuniones de hasta 6 salas virtuales independientes y registro de los asistentes  a Streaming live – redes sociales</t>
  </si>
  <si>
    <t>2 Revisión documental, II. Entrevistas ,III. Elaboración y ajuste del informe,IV. Publicación del informe,V. Difusión del informe , Producto 1. Síntesis del proyecto con base en la información documental, Producto 2. Preparación, realización y sistematización de entrevistas (insumos para el informe final), Producto 2. Preparación, realización y sistematización de entrevistas (insumos para el informe final).</t>
  </si>
  <si>
    <t>8, Desarrollo de video corporativo en 3D,que incluya,geolocalización,generación de estructuras digitales ambientación,render y animación de render  dinamico.
Video final entregado en 1920 x1080. Duración máxima 90 segundos- Edición de video, generación de estructuras digitales para tres usos, render y animación</t>
  </si>
  <si>
    <t>9, Desarrollo de OVA, interpretación
lenguaje de señas, subtitulación, voz en off, diagramación, animación,
diseño y animación de títulos, musicalización, locución, y finalización, personal requerido  1 animador, 1 diseñador gráfico, 1 locutor, 1 ilustrador, 1 editor, 1 intérprete
de señas, 1 camarógrafo, 1 finalista.</t>
  </si>
  <si>
    <t xml:space="preserve">10- Presentador(a) que no sea de alto perfil y/o hasta 3 personajes, </t>
  </si>
  <si>
    <t>4, compra de Videos Imágenes, música, elementos (Flex 300  Digital.500k print Run print)</t>
  </si>
  <si>
    <t xml:space="preserve">17, televisores de retorno </t>
  </si>
  <si>
    <t>18, sillas  o poltrona blancas  para tarima principal blancas e instalacion valor dia en todo el territorio Nacional</t>
  </si>
  <si>
    <t xml:space="preserve">19,silas Rimax sin brazos  transporte e instalacion valor unidad </t>
  </si>
  <si>
    <t>20,cubos para tarima principal (para colocar las  bebidas) e instalacion valor dia en todo el territorio Nacional</t>
  </si>
  <si>
    <t>21,cinta amarilla de demarcacion  de 5cms de ancho y 10 metros de largo</t>
  </si>
  <si>
    <t>22 ventiladores depiso o colgados con transporte e instalacion valor dia todo el territorio Nacional</t>
  </si>
  <si>
    <t>24,punto fijo de internet de 10 megas de subida, cableado, sin restricciones. 20 metros de cable. formato dhcp.  valor dia todo el territorio Nacional</t>
  </si>
  <si>
    <t>25,caja para prensa con 12 salidas de audio valor dia todo el territorio nacional</t>
  </si>
  <si>
    <t>29, servicio de mesero 6 horas</t>
  </si>
  <si>
    <t>2,- Diseño y fabricación de carpa inflable tipo domo. Altura 5.50 m x 9.00 m largo x 6.m de ancho.
Paredes y  ventanas remobiles estas deberan llevar malla interna y vinilo 
Marcación en impresión digital 1440 dpi sobre tela lafsol camper ink colores institucionales ( 12 logos de .80 x.80 cm)
Material cuerpo del inflable; lona campero 99% impermeable. Costuras internas; reforzadas con reata de 2”(hilo nylon bicono n0 40)
Piso : elaborado en lona de alto impacto, (reebag)
Cremalleras en las paredes laterales para hacer mas rapida la evacuacion del aire.
Sistema de  iluminacion interior.
Motor externo de alimentacion continua a 110 voltios de 1 1/2 hp, con carcaza plastica (cantidad dos)
Anclaje: reata de una pulgadadsitribuida  en 18 puntos estartegico que evitaran la movilidad de la carpa.
Varillas de anclaje: elaboradas en tubo coll roll de una pulgada, con terminacion en punta.  Su extremo debera ser curvo, para mayor sujecion.
Maletín de transporte: con base rigida y rodachines, fabricado en tela reebag</t>
  </si>
  <si>
    <t>, 1, - Diseño y fabricacion de dummie tipo colchon.
medidas: 3 m de altura x 2 m de ancho x .80m de fondo.
marcación en impresión digital 1440 dpi sobre tela lafsol camper ink logos institucionales (doble cara)
material cuerpo del inflable; lona campero 99% impermeable. costuras internas; reforzadas con reata de 2”,(hilo bicono no 40 en nylon)
piso : elaborado en lona de alto impacto, (reebag)
cremalleras en las paredes laterales para hacer mas rapida la evacuacion del aire
sistema de  iluminacion interior.
motor interno de alimentacion continua a 110 voltios  t6, con carcaza plastica.
anclaje: reata de una pulgada distribuida  en 4 puntos que evitaran la movilidad del colchon
maletín de transporte: elaborado en lona de alto impacto.</t>
  </si>
  <si>
    <t xml:space="preserve">5, compra de plataforma de email  1.000.000 mensajes </t>
  </si>
  <si>
    <t>6, Preproduccion, produccion y postproduccion  de Video animado de máximo cuatro (4) minutos,incluye libreto, voz en off, diagramación,animación, diseño y animación de títulosmusicalización, locución, y finalización.</t>
  </si>
  <si>
    <t>7, Preproduccion, produccion y postproduccion  de Video animado de máximo seis (6) minutos,incluye libreto, voz en off, diagramación,animación, diseño y animación de títulos musicalización, locución, y finalización,scritura, visualización, 
p</t>
  </si>
  <si>
    <t>28,alquiler portatil de alquiler portatil core i 7</t>
  </si>
  <si>
    <t>27.puntos de desinfeccon portatil</t>
  </si>
  <si>
    <t>23.Sala lounge 4 puestos</t>
  </si>
  <si>
    <t>6.- Locación en cualquier municipio de Colombia el cual debe cumplir con las siguientes características.
Salon hasta 100 personas
Facil acceso, transporte  y ubicación estrategica dentro del perimetro urbano para recibir a la ciudadanía
Aire acondicionado permanente
Internet de alta capacidad y exclusivo para conexión de 15 dipositivos
100 sillas
15 tablones rectangulares
Manteles y sobremantel (Color a elección)
2 pantallas de 55" con soporte de pie y spliter divisor de señal y reproductor de informacion entregada por SAE
Sonido para 100 px con 2 microfonos inalambricos y bases
Música ambiente
Mesa de coffe, aromática y agua con galletas para el dia de atención a la ciudadanía durante el desarrollo de la brigada
Persona que atienda la mesa de coffe durante el desarrollo de la brigada
Baños con insumos completos
Montaje y desmontaje
Nota: El montaje y pruebas de conexion se realiza durante la jornada de la tarde del día anterior a la prestación del servicio, el dia de atención a la ciudadania es de todo el día.</t>
  </si>
  <si>
    <t>7- Locación en cualquier capital no principal de Colombia el cual debe cumplir con las siguientes características.
Salon hasta 100 personas
Facil acceso, transporte  y ubicación estrategica dentro del perimetro urbano para recibir a la ciudadanía
Aire acondicionado permanente
Internet de alta capacidad y exclusivo para conexión de 15 dipositivos
100 sillas
15  tablones rectangulares
Manteles y sobremantel (Color a elección)
2 pantallas de 55" con soporte de pie y spliter divisor de señal y reproductor de informacion entregada por SAE
Sonido para 100 px con 2 microfonos inalambricos y bases
Música ambiente
Mesa de coffe, aromática y agua con galletas para el dia de atención a la ciudadanía durante el desarrollo de la brigada
Persona que atienda la mesa de coffe durante el desarrollo de la brigada
Baños con insumos completos
Montaje y desmontaje
Nota: El montaje y pruebas de conexion se realiza durante la jornada de la tarde del día anterior a la prestación del servicio, el dia de atención a la ciudadania es de todo el día.</t>
  </si>
  <si>
    <t>8.- Locación en cualquier capital  principal de Colombia(Bogotá, Medellín, Cali, Cartagena, Santa Martha, San Andrés, Barranquilla, Cúcuta.)  el cual debe cumplir con las siguientes características.
Salon hasta 100 personas
Facil acceso, transporte  y ubicación estrategica dentro del perimetro urbano para recibir a la ciudadanía
Aire acondicionado permanente
Internet de alta capacidad y exclusivo para conexión de 15 dipositivos
100 sillas
15 tablones rectangulares
Manteles y sobremantel (Color a elección)
2 pantallas de 55" con soporte de pie y spliter divisor de señal y reproductor de informacion entregada por SAE
Sonido para 100 px con 2 microfonos inalambricos y bases
Música ambiente
Mesa de coffe, aromática y agua con galletas para el dia de atención a la ciudadanía durante el desarrollo de la brigada
Persona que atienda la mesa de coffe durante el desarrollo de la brigada
Baños con insumos completos
Montaje y desmontaje
Nota: El montaje y pruebas de conexion se realiza durante la jornada de la tarde del día anterior a la prestación del servicio, el dia de atención a la ciudadania es de todo el día.</t>
  </si>
  <si>
    <t>9.- Creación de textos literarios basados en la misión y experiencias de la entidad, estos deben tener:
Investigación de la temática
Entrevistas a personajes
Corrección de estilo
Nota: el desarrollo y coordinación de los textos se hace bajo la supervisión de la jefatura de la oficina de Comunicaciones y Atención al Ciudadano o quien este disponga</t>
  </si>
  <si>
    <t>10.- Medición de persepción cualitativa basada en la siguiente metodología.
METODOLOGIA
El método utiliza herramientas cualitativas para la construcción de instrumentos y metodologías desde el pensamiento sistémico – estratégico._x000B_
El resultado de la aplicación de la metodología es identificar los elementos de comunicación que dificulta el conocimiento y comportamiento de la ciudadanía frente a la enajenación temprana.  
El resultado estará generado por elementos de percepciones y lineamientos para el desarrollo de la comunicación en alternativas de promoción, comunicación y estrategia.
DESARROLLO DE LA INVESTIGACIÓN
Se tomará un muestreo etnográfico, focalizado y al azar con perfil validado con la contraparte, así: Total de 26 grupos para el desarrollo cualitativo por fase, ubicados en 7 ciudades del país los cuales definirá el supervisor del contrato.
Cada grupo de trabajo tendrá un número de personas: entre 9 y 12 personas, para un total promedio de: 273 personas mayores de edad, participantes en la investigación cualitativa. Tiempo de duración: 3 horas por cada uno.
Número de moderadores por grupo: Dos (2)
Enfoques de los resultados, estarán orientados mínimo por:
1.Cada ciudad
2.Lógicas y creencias que originan el comportamiento social, con miras a líneas base para implementación de estrategias de posicionamiento de SAE
3.Conceptos a partir de las representaciones sociales.
4.Datos estratégicos que se construirán a través de significantes.
5.Acciones que movilicen el comportamiento social en el Estado.
6.Comunicaciones</t>
  </si>
  <si>
    <t>11.- Medicion Cuantitativa.Encuesta   en siete (7) ciudades de Colombia   Bogotà, Cali, Barranquilla, Medellin, Monteria, Cucuta , Villavicencio describiendo la metodologia y tiempo realizado</t>
  </si>
  <si>
    <t xml:space="preserve">12.- Servicios logisticos am y pm en cualquier municipio de Colombia
AM O PM
Bebida fria o caliente
Snack de media mañana (Pastel de pollo, almojabana, palo de queso, pastel de carne, Croissant o wrap)
</t>
  </si>
  <si>
    <t xml:space="preserve">13.- Servicios logisticos am y pm en cualquier municipio de Colombia 
AM O PM
Bebida fria o caliente
Snack de media mañana (Pastel de pollo, almojabana, palo de queso, pastel de carne, Croissant o wrap)
</t>
  </si>
  <si>
    <t xml:space="preserve">14.- Servicios logisticos am y pm en cualquier municipio de Colombia 
AM O PM
Bebida fria o caliente
Snack de media mañana (Pastel de pollo, almojabana, palo de queso, pastel de carne, Croissant o wrap)
</t>
  </si>
  <si>
    <t>15, Techo de 4 metros de altura como mínimo con capacidad mínimo para 150 personas con distanciamiento social requerido</t>
  </si>
  <si>
    <t xml:space="preserve">16, Tarimas de3,60 cm de alturadeben tener dos escaleras de acceso. </t>
  </si>
  <si>
    <t>18, Carpa de 4x4  metros con paredes ,  e instalacion valor dia en todo el territorio Nacional</t>
  </si>
  <si>
    <t>19, pantalla de video  4X4 Mtrs e instalacion valor dia en todo el territorio Nacional</t>
  </si>
  <si>
    <t>20,, Carpa de 6x6  metros con paredes ,  e instalacion valor dia en todo el territorio Nacional</t>
  </si>
  <si>
    <t>30, Ambulancia  básica 8 horas</t>
  </si>
  <si>
    <t>31,.- Alquiler de Planta Electrica 750 KVA y extensiones para el funcionamiento de los dummis</t>
  </si>
  <si>
    <t>24, 100 monedas fundidas en zamac de 5 cm de diámetro grabadas a dos caras y con baño dorado satinado o envejecido o dorado brillante  con tuches en pana japonesa para moneda de medidas  9*9 cm.</t>
  </si>
  <si>
    <t>25. Tableta de chocolate
de leche de aprox. 8
gramos para 600 unidades</t>
  </si>
  <si>
    <t xml:space="preserve">Magin Comunicaciones </t>
  </si>
  <si>
    <t>Polygon Comunicaciones</t>
  </si>
  <si>
    <t xml:space="preserve">SMS Americas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</si>
</sst>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2" formatCode="_-&quot;$&quot;* #,##0_-;\-&quot;$&quot;* #,##0_-;_-&quot;$&quot;* &quot;-&quot;_-;_-@_-"/>
  </numFmts>
  <fonts count="18" x14ac:knownFonts="1">
    <font>
      <sz val="11"/>
      <color theme="1"/>
      <name val="Calibri"/>
      <family val="2"/>
      <scheme val="minor"/>
    </font>
    <font>
      <b/>
      <sz val="11"/>
      <color theme="1"/>
      <name val="Calibri"/>
      <family val="2"/>
      <scheme val="minor"/>
    </font>
    <font>
      <sz val="11"/>
      <color theme="1"/>
      <name val="Calibri"/>
      <family val="2"/>
      <scheme val="minor"/>
    </font>
    <font>
      <sz val="12"/>
      <color theme="1"/>
      <name val="Calibri"/>
      <family val="2"/>
      <scheme val="minor"/>
    </font>
    <font>
      <sz val="18"/>
      <name val="Arial Narrow"/>
      <family val="2"/>
    </font>
    <font>
      <sz val="11"/>
      <color theme="1"/>
      <name val="Calibri"/>
      <family val="2"/>
    </font>
    <font>
      <b/>
      <sz val="8"/>
      <name val="Arial"/>
      <family val="2"/>
    </font>
    <font>
      <sz val="8"/>
      <name val="Arial"/>
      <family val="2"/>
    </font>
    <font>
      <b/>
      <sz val="11"/>
      <name val="Arial"/>
      <family val="2"/>
    </font>
    <font>
      <b/>
      <sz val="18"/>
      <name val="Arial"/>
      <family val="2"/>
    </font>
    <font>
      <b/>
      <sz val="15"/>
      <name val="Arial"/>
      <family val="2"/>
    </font>
    <font>
      <sz val="11"/>
      <color theme="1"/>
      <name val="Arial"/>
      <family val="2"/>
    </font>
    <font>
      <b/>
      <sz val="11"/>
      <color theme="1"/>
      <name val="Arial"/>
      <family val="2"/>
    </font>
    <font>
      <sz val="11"/>
      <name val="Arial"/>
      <family val="2"/>
    </font>
    <font>
      <b/>
      <u/>
      <sz val="11"/>
      <name val="Arial"/>
      <family val="2"/>
    </font>
    <font>
      <b/>
      <sz val="18"/>
      <color rgb="FFFF0000"/>
      <name val="Arial"/>
      <family val="2"/>
    </font>
    <font>
      <b/>
      <sz val="18"/>
      <name val="Arial Narrow"/>
      <family val="2"/>
    </font>
    <font>
      <sz val="8"/>
      <color theme="1"/>
      <name val="Arial"/>
      <family val="2"/>
    </font>
  </fonts>
  <fills count="8">
    <fill>
      <patternFill patternType="none"/>
    </fill>
    <fill>
      <patternFill patternType="gray125"/>
    </fill>
    <fill>
      <patternFill patternType="solid">
        <fgColor theme="1"/>
        <bgColor indexed="64"/>
      </patternFill>
    </fill>
    <fill>
      <patternFill patternType="solid">
        <fgColor theme="0" tint="-0.14999847407452621"/>
        <bgColor indexed="64"/>
      </patternFill>
    </fill>
    <fill>
      <patternFill patternType="solid">
        <fgColor rgb="FFFFFF00"/>
        <bgColor indexed="64"/>
      </patternFill>
    </fill>
    <fill>
      <patternFill patternType="solid">
        <fgColor theme="0"/>
        <bgColor indexed="64"/>
      </patternFill>
    </fill>
    <fill>
      <patternFill patternType="solid">
        <fgColor rgb="FF00B050"/>
        <bgColor indexed="64"/>
      </patternFill>
    </fill>
    <fill>
      <patternFill patternType="solid">
        <fgColor rgb="FF00B0F0"/>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thin">
        <color auto="1"/>
      </top>
      <bottom style="thin">
        <color auto="1"/>
      </bottom>
      <diagonal/>
    </border>
    <border>
      <left style="medium">
        <color auto="1"/>
      </left>
      <right/>
      <top/>
      <bottom/>
      <diagonal/>
    </border>
    <border>
      <left style="medium">
        <color auto="1"/>
      </left>
      <right/>
      <top/>
      <bottom style="medium">
        <color auto="1"/>
      </bottom>
      <diagonal/>
    </border>
    <border>
      <left style="medium">
        <color auto="1"/>
      </left>
      <right/>
      <top style="medium">
        <color auto="1"/>
      </top>
      <bottom style="thin">
        <color auto="1"/>
      </bottom>
      <diagonal/>
    </border>
    <border>
      <left style="medium">
        <color auto="1"/>
      </left>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2">
    <xf numFmtId="0" fontId="0" fillId="0" borderId="0"/>
    <xf numFmtId="42" fontId="2" fillId="0" borderId="0" applyFont="0" applyFill="0" applyBorder="0" applyAlignment="0" applyProtection="0"/>
  </cellStyleXfs>
  <cellXfs count="90">
    <xf numFmtId="0" fontId="0" fillId="0" borderId="0" xfId="0"/>
    <xf numFmtId="0" fontId="1" fillId="0" borderId="0" xfId="0" applyFont="1"/>
    <xf numFmtId="0" fontId="3" fillId="0" borderId="0" xfId="0" applyFont="1"/>
    <xf numFmtId="0" fontId="5" fillId="0" borderId="0" xfId="0" applyFont="1"/>
    <xf numFmtId="0" fontId="7" fillId="0" borderId="2" xfId="0" applyFont="1" applyBorder="1"/>
    <xf numFmtId="0" fontId="7" fillId="2" borderId="2" xfId="0" applyFont="1" applyFill="1" applyBorder="1"/>
    <xf numFmtId="0" fontId="6" fillId="0" borderId="3" xfId="0" applyFont="1" applyBorder="1" applyAlignment="1">
      <alignment horizontal="center" vertical="center" textRotation="255" wrapText="1"/>
    </xf>
    <xf numFmtId="0" fontId="11" fillId="5" borderId="2" xfId="0" applyFont="1" applyFill="1" applyBorder="1" applyAlignment="1">
      <alignment vertical="center" wrapText="1"/>
    </xf>
    <xf numFmtId="0" fontId="13" fillId="5" borderId="2" xfId="0" applyFont="1" applyFill="1" applyBorder="1" applyAlignment="1">
      <alignment vertical="center" wrapText="1"/>
    </xf>
    <xf numFmtId="0" fontId="13" fillId="5" borderId="2" xfId="0" applyFont="1" applyFill="1" applyBorder="1" applyAlignment="1">
      <alignment wrapText="1"/>
    </xf>
    <xf numFmtId="0" fontId="13" fillId="5" borderId="2" xfId="0" applyFont="1" applyFill="1" applyBorder="1" applyAlignment="1">
      <alignment vertical="top" wrapText="1"/>
    </xf>
    <xf numFmtId="0" fontId="13" fillId="5" borderId="2" xfId="0" applyFont="1" applyFill="1" applyBorder="1" applyAlignment="1">
      <alignment horizontal="center" vertical="center"/>
    </xf>
    <xf numFmtId="0" fontId="13" fillId="5" borderId="2" xfId="0" applyFont="1" applyFill="1" applyBorder="1" applyAlignment="1">
      <alignment horizontal="center"/>
    </xf>
    <xf numFmtId="0" fontId="0" fillId="5" borderId="0" xfId="0" applyFont="1" applyFill="1"/>
    <xf numFmtId="0" fontId="8" fillId="3" borderId="7" xfId="0" applyFont="1" applyFill="1" applyBorder="1" applyAlignment="1">
      <alignment horizontal="left" vertical="center" wrapText="1"/>
    </xf>
    <xf numFmtId="0" fontId="8" fillId="3" borderId="2" xfId="0" applyFont="1" applyFill="1" applyBorder="1" applyAlignment="1">
      <alignment vertical="center" wrapText="1"/>
    </xf>
    <xf numFmtId="0" fontId="8" fillId="3" borderId="2" xfId="0" applyFont="1" applyFill="1" applyBorder="1" applyAlignment="1">
      <alignment horizontal="left" vertical="center" wrapText="1"/>
    </xf>
    <xf numFmtId="0" fontId="15" fillId="5" borderId="2" xfId="0" applyFont="1" applyFill="1" applyBorder="1" applyAlignment="1">
      <alignment horizontal="center" vertical="center" wrapText="1"/>
    </xf>
    <xf numFmtId="0" fontId="15" fillId="5" borderId="1" xfId="0" applyFont="1" applyFill="1" applyBorder="1" applyAlignment="1">
      <alignment horizontal="center" vertical="center" wrapText="1"/>
    </xf>
    <xf numFmtId="0" fontId="11" fillId="0" borderId="0" xfId="0" applyFont="1" applyAlignment="1">
      <alignment horizontal="justify" vertical="center"/>
    </xf>
    <xf numFmtId="0" fontId="13" fillId="5" borderId="2" xfId="0" applyFont="1" applyFill="1" applyBorder="1" applyAlignment="1">
      <alignment horizontal="left" vertical="center" wrapText="1"/>
    </xf>
    <xf numFmtId="0" fontId="8" fillId="0" borderId="7" xfId="0" applyFont="1" applyBorder="1" applyAlignment="1">
      <alignment horizontal="center" vertical="center" textRotation="255" wrapText="1"/>
    </xf>
    <xf numFmtId="0" fontId="6" fillId="0" borderId="7" xfId="0" applyFont="1" applyBorder="1" applyAlignment="1">
      <alignment horizontal="center" vertical="center" wrapText="1"/>
    </xf>
    <xf numFmtId="0" fontId="9" fillId="0" borderId="7" xfId="0" applyFont="1" applyBorder="1" applyAlignment="1">
      <alignment horizontal="center" vertical="center" textRotation="255" wrapText="1"/>
    </xf>
    <xf numFmtId="0" fontId="6" fillId="0" borderId="9" xfId="0" applyFont="1" applyBorder="1" applyAlignment="1">
      <alignment horizontal="center" vertical="center" textRotation="255" wrapText="1"/>
    </xf>
    <xf numFmtId="0" fontId="6" fillId="0" borderId="6" xfId="0" applyFont="1" applyBorder="1" applyAlignment="1">
      <alignment horizontal="center" vertical="center" textRotation="255" wrapText="1"/>
    </xf>
    <xf numFmtId="0" fontId="6" fillId="0" borderId="10" xfId="0" applyFont="1" applyBorder="1" applyAlignment="1">
      <alignment horizontal="center" vertical="center" textRotation="255" wrapText="1"/>
    </xf>
    <xf numFmtId="0" fontId="6" fillId="0" borderId="7" xfId="0" applyFont="1" applyBorder="1" applyAlignment="1">
      <alignment horizontal="center" vertical="center" wrapText="1"/>
    </xf>
    <xf numFmtId="0" fontId="10" fillId="0" borderId="7" xfId="0" applyFont="1" applyBorder="1" applyAlignment="1">
      <alignment horizontal="center" vertical="center" textRotation="255" wrapText="1"/>
    </xf>
    <xf numFmtId="0" fontId="13" fillId="5" borderId="2" xfId="0" applyFont="1" applyFill="1" applyBorder="1" applyAlignment="1">
      <alignment horizontal="left" vertical="center" wrapText="1"/>
    </xf>
    <xf numFmtId="0" fontId="8" fillId="0" borderId="7" xfId="0" applyFont="1" applyBorder="1" applyAlignment="1">
      <alignment horizontal="center" vertical="center" textRotation="255" wrapText="1"/>
    </xf>
    <xf numFmtId="0" fontId="8" fillId="0" borderId="8" xfId="0" applyFont="1" applyBorder="1" applyAlignment="1">
      <alignment horizontal="center" vertical="center" textRotation="255" wrapText="1"/>
    </xf>
    <xf numFmtId="0" fontId="16" fillId="0" borderId="0" xfId="0" applyFont="1" applyAlignment="1">
      <alignment horizontal="center" vertical="center"/>
    </xf>
    <xf numFmtId="0" fontId="4" fillId="0" borderId="0" xfId="0" applyFont="1" applyAlignment="1">
      <alignment horizontal="center" vertical="center"/>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8" fillId="5" borderId="3" xfId="0" applyFont="1" applyFill="1" applyBorder="1" applyAlignment="1">
      <alignment horizontal="center" vertical="center" wrapText="1"/>
    </xf>
    <xf numFmtId="0" fontId="8" fillId="5" borderId="7" xfId="0" applyFont="1" applyFill="1" applyBorder="1" applyAlignment="1">
      <alignment horizontal="center" vertical="center" wrapText="1"/>
    </xf>
    <xf numFmtId="0" fontId="6" fillId="4" borderId="11" xfId="0" applyFont="1" applyFill="1" applyBorder="1" applyAlignment="1">
      <alignment horizontal="center" vertical="center"/>
    </xf>
    <xf numFmtId="0" fontId="6" fillId="4" borderId="12" xfId="0" applyFont="1" applyFill="1" applyBorder="1" applyAlignment="1">
      <alignment horizontal="center" vertical="center"/>
    </xf>
    <xf numFmtId="0" fontId="6" fillId="4" borderId="13" xfId="0" applyFont="1" applyFill="1" applyBorder="1" applyAlignment="1">
      <alignment horizontal="center" vertical="center"/>
    </xf>
    <xf numFmtId="0" fontId="9" fillId="0" borderId="3" xfId="0" applyFont="1" applyBorder="1" applyAlignment="1">
      <alignment horizontal="center" vertical="center" textRotation="255" wrapText="1"/>
    </xf>
    <xf numFmtId="0" fontId="9" fillId="0" borderId="7" xfId="0" applyFont="1" applyBorder="1" applyAlignment="1">
      <alignment horizontal="center" vertical="center" textRotation="255" wrapText="1"/>
    </xf>
    <xf numFmtId="0" fontId="13" fillId="5" borderId="2" xfId="0" applyFont="1" applyFill="1" applyBorder="1" applyAlignment="1">
      <alignment horizontal="left" wrapText="1"/>
    </xf>
    <xf numFmtId="42" fontId="0" fillId="0" borderId="0" xfId="1" applyFont="1"/>
    <xf numFmtId="42" fontId="6" fillId="0" borderId="14" xfId="1" applyFont="1" applyBorder="1" applyAlignment="1">
      <alignment horizontal="center" vertical="center" wrapText="1"/>
    </xf>
    <xf numFmtId="42" fontId="7" fillId="0" borderId="14" xfId="1" applyFont="1" applyBorder="1" applyAlignment="1">
      <alignment horizontal="center" vertical="center" wrapText="1"/>
    </xf>
    <xf numFmtId="42" fontId="7" fillId="0" borderId="20" xfId="1" applyFont="1" applyBorder="1" applyAlignment="1">
      <alignment horizontal="center" vertical="center" wrapText="1"/>
    </xf>
    <xf numFmtId="42" fontId="7" fillId="0" borderId="21" xfId="1" applyFont="1" applyBorder="1" applyAlignment="1">
      <alignment horizontal="center" vertical="center" wrapText="1"/>
    </xf>
    <xf numFmtId="42" fontId="7" fillId="3" borderId="14" xfId="1" applyFont="1" applyFill="1" applyBorder="1" applyAlignment="1">
      <alignment vertical="center" wrapText="1"/>
    </xf>
    <xf numFmtId="42" fontId="17" fillId="0" borderId="14" xfId="1" applyFont="1" applyBorder="1" applyAlignment="1">
      <alignment horizontal="center" vertical="center" wrapText="1"/>
    </xf>
    <xf numFmtId="42" fontId="7" fillId="0" borderId="14" xfId="1" applyFont="1" applyFill="1" applyBorder="1" applyAlignment="1">
      <alignment vertical="center" wrapText="1"/>
    </xf>
    <xf numFmtId="42" fontId="7" fillId="3" borderId="14" xfId="1" applyFont="1" applyFill="1" applyBorder="1" applyAlignment="1">
      <alignment horizontal="left" vertical="center" wrapText="1"/>
    </xf>
    <xf numFmtId="42" fontId="7" fillId="5" borderId="14" xfId="1" applyFont="1" applyFill="1" applyBorder="1" applyAlignment="1">
      <alignment horizontal="center" vertical="center" wrapText="1"/>
    </xf>
    <xf numFmtId="42" fontId="6" fillId="3" borderId="16" xfId="1" applyFont="1" applyFill="1" applyBorder="1"/>
    <xf numFmtId="42" fontId="11" fillId="0" borderId="0" xfId="1" applyFont="1" applyAlignment="1">
      <alignment horizontal="justify" vertical="center"/>
    </xf>
    <xf numFmtId="42" fontId="7" fillId="2" borderId="14" xfId="1" applyFont="1" applyFill="1" applyBorder="1" applyAlignment="1">
      <alignment horizontal="center" vertical="center" wrapText="1"/>
    </xf>
    <xf numFmtId="42" fontId="7" fillId="2" borderId="14" xfId="1" applyFont="1" applyFill="1" applyBorder="1" applyAlignment="1">
      <alignment vertical="center" wrapText="1"/>
    </xf>
    <xf numFmtId="42" fontId="6" fillId="0" borderId="1" xfId="1" applyFont="1" applyBorder="1" applyAlignment="1">
      <alignment horizontal="center" vertical="center" wrapText="1"/>
    </xf>
    <xf numFmtId="42" fontId="7" fillId="0" borderId="1" xfId="1" applyFont="1" applyBorder="1" applyAlignment="1">
      <alignment horizontal="center" vertical="center" wrapText="1"/>
    </xf>
    <xf numFmtId="42" fontId="7" fillId="0" borderId="1" xfId="1" applyFont="1" applyBorder="1" applyAlignment="1">
      <alignment horizontal="center" vertical="center" wrapText="1"/>
    </xf>
    <xf numFmtId="42" fontId="7" fillId="3" borderId="1" xfId="1" applyFont="1" applyFill="1" applyBorder="1" applyAlignment="1">
      <alignment horizontal="center" vertical="center" wrapText="1"/>
    </xf>
    <xf numFmtId="42" fontId="7" fillId="2" borderId="1" xfId="1" applyFont="1" applyFill="1" applyBorder="1" applyAlignment="1">
      <alignment horizontal="center" vertical="center" wrapText="1"/>
    </xf>
    <xf numFmtId="42" fontId="6" fillId="3" borderId="17" xfId="1" applyFont="1" applyFill="1" applyBorder="1"/>
    <xf numFmtId="42" fontId="6" fillId="0" borderId="15" xfId="1" applyFont="1" applyBorder="1" applyAlignment="1">
      <alignment horizontal="center" vertical="center" wrapText="1"/>
    </xf>
    <xf numFmtId="42" fontId="7" fillId="0" borderId="15" xfId="1" applyFont="1" applyBorder="1" applyAlignment="1">
      <alignment horizontal="center" vertical="center" wrapText="1"/>
    </xf>
    <xf numFmtId="42" fontId="7" fillId="0" borderId="15" xfId="1" applyFont="1" applyBorder="1" applyAlignment="1">
      <alignment horizontal="center" vertical="center" wrapText="1"/>
    </xf>
    <xf numFmtId="42" fontId="7" fillId="3" borderId="15" xfId="1" applyFont="1" applyFill="1" applyBorder="1" applyAlignment="1">
      <alignment horizontal="center" vertical="center" wrapText="1"/>
    </xf>
    <xf numFmtId="42" fontId="7" fillId="2" borderId="15" xfId="1" applyFont="1" applyFill="1" applyBorder="1" applyAlignment="1">
      <alignment horizontal="center" vertical="center" wrapText="1"/>
    </xf>
    <xf numFmtId="42" fontId="6" fillId="3" borderId="18" xfId="1" applyFont="1" applyFill="1" applyBorder="1"/>
    <xf numFmtId="42" fontId="7" fillId="0" borderId="22" xfId="1" applyFont="1" applyBorder="1" applyAlignment="1">
      <alignment horizontal="center" vertical="center" wrapText="1"/>
    </xf>
    <xf numFmtId="42" fontId="7" fillId="0" borderId="23" xfId="1" applyFont="1" applyBorder="1" applyAlignment="1">
      <alignment horizontal="center" vertical="center" wrapText="1"/>
    </xf>
    <xf numFmtId="42" fontId="6" fillId="6" borderId="11" xfId="1" applyFont="1" applyFill="1" applyBorder="1" applyAlignment="1">
      <alignment horizontal="center" vertical="center"/>
    </xf>
    <xf numFmtId="42" fontId="6" fillId="6" borderId="12" xfId="1" applyFont="1" applyFill="1" applyBorder="1" applyAlignment="1">
      <alignment horizontal="center" vertical="center"/>
    </xf>
    <xf numFmtId="42" fontId="6" fillId="6" borderId="13" xfId="1" applyFont="1" applyFill="1" applyBorder="1" applyAlignment="1">
      <alignment horizontal="center" vertical="center"/>
    </xf>
    <xf numFmtId="42" fontId="6" fillId="7" borderId="11" xfId="1" applyFont="1" applyFill="1" applyBorder="1" applyAlignment="1">
      <alignment horizontal="center" vertical="center"/>
    </xf>
    <xf numFmtId="42" fontId="6" fillId="7" borderId="12" xfId="1" applyFont="1" applyFill="1" applyBorder="1" applyAlignment="1">
      <alignment horizontal="center" vertical="center"/>
    </xf>
    <xf numFmtId="42" fontId="6" fillId="7" borderId="13" xfId="1" applyFont="1" applyFill="1" applyBorder="1" applyAlignment="1">
      <alignment horizontal="center" vertical="center"/>
    </xf>
    <xf numFmtId="42" fontId="7" fillId="0" borderId="24" xfId="1" applyFont="1" applyBorder="1" applyAlignment="1">
      <alignment horizontal="center" vertical="center" wrapText="1"/>
    </xf>
    <xf numFmtId="42" fontId="7" fillId="0" borderId="25" xfId="1" applyFont="1" applyBorder="1" applyAlignment="1">
      <alignment horizontal="center" vertical="center" wrapText="1"/>
    </xf>
    <xf numFmtId="42" fontId="6" fillId="2" borderId="19" xfId="1" applyFont="1" applyFill="1" applyBorder="1" applyAlignment="1">
      <alignment horizontal="center" vertical="center" wrapText="1"/>
    </xf>
    <xf numFmtId="42" fontId="6" fillId="2" borderId="1" xfId="1" applyFont="1" applyFill="1" applyBorder="1" applyAlignment="1">
      <alignment horizontal="center" vertical="center" wrapText="1"/>
    </xf>
    <xf numFmtId="42" fontId="6" fillId="2" borderId="15" xfId="1" applyFont="1" applyFill="1" applyBorder="1" applyAlignment="1">
      <alignment horizontal="center" vertical="center" wrapText="1"/>
    </xf>
    <xf numFmtId="0" fontId="13" fillId="0" borderId="2" xfId="0" applyFont="1" applyFill="1" applyBorder="1" applyAlignment="1">
      <alignment vertical="center" wrapText="1"/>
    </xf>
    <xf numFmtId="0" fontId="7" fillId="2" borderId="14"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15" xfId="0" applyFont="1" applyFill="1" applyBorder="1" applyAlignment="1">
      <alignment horizontal="center" vertical="center" wrapText="1"/>
    </xf>
    <xf numFmtId="42" fontId="7" fillId="2" borderId="14" xfId="1" applyFont="1" applyFill="1" applyBorder="1" applyAlignment="1">
      <alignment horizontal="center" vertical="center" wrapText="1"/>
    </xf>
    <xf numFmtId="42" fontId="7" fillId="2" borderId="1" xfId="1" applyFont="1" applyFill="1" applyBorder="1" applyAlignment="1">
      <alignment horizontal="center" vertical="center" wrapText="1"/>
    </xf>
    <xf numFmtId="42" fontId="7" fillId="2" borderId="15" xfId="1" applyFont="1" applyFill="1" applyBorder="1" applyAlignment="1">
      <alignment horizontal="center" vertical="center" wrapText="1"/>
    </xf>
  </cellXfs>
  <cellStyles count="2">
    <cellStyle name="Moneda [0]" xfId="1" builtinId="7"/>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749FCE-F380-4B1E-A5D0-6C4B172078E6}">
  <sheetPr>
    <pageSetUpPr fitToPage="1"/>
  </sheetPr>
  <dimension ref="A1:K116"/>
  <sheetViews>
    <sheetView tabSelected="1" topLeftCell="A100" zoomScale="120" zoomScaleNormal="120" zoomScalePageLayoutView="55" workbookViewId="0">
      <selection activeCell="B4" sqref="B4"/>
    </sheetView>
  </sheetViews>
  <sheetFormatPr baseColWidth="10" defaultColWidth="10.6640625" defaultRowHeight="39.75" customHeight="1" x14ac:dyDescent="0.2"/>
  <cols>
    <col min="1" max="1" width="10.33203125" style="3" customWidth="1"/>
    <col min="2" max="2" width="150.1640625" style="13" customWidth="1"/>
    <col min="3" max="3" width="23.5" style="44" bestFit="1" customWidth="1"/>
    <col min="4" max="4" width="16.6640625" style="44" customWidth="1"/>
    <col min="5" max="5" width="16" style="44" customWidth="1"/>
    <col min="6" max="6" width="23.5" style="44" bestFit="1" customWidth="1"/>
    <col min="7" max="7" width="16.6640625" style="44" customWidth="1"/>
    <col min="8" max="8" width="16" style="44" customWidth="1"/>
    <col min="9" max="9" width="23.5" style="44" customWidth="1"/>
    <col min="10" max="10" width="16.6640625" style="44" customWidth="1"/>
    <col min="11" max="11" width="16" style="44" customWidth="1"/>
  </cols>
  <sheetData>
    <row r="1" spans="1:11" ht="39.75" customHeight="1" thickBot="1" x14ac:dyDescent="0.25">
      <c r="A1" s="32" t="s">
        <v>62</v>
      </c>
      <c r="B1" s="33"/>
      <c r="C1" s="33"/>
      <c r="D1" s="33"/>
      <c r="E1" s="33"/>
    </row>
    <row r="2" spans="1:11" ht="39.75" customHeight="1" x14ac:dyDescent="0.2">
      <c r="A2" s="34" t="s">
        <v>0</v>
      </c>
      <c r="B2" s="36" t="s">
        <v>8</v>
      </c>
      <c r="C2" s="38" t="s">
        <v>105</v>
      </c>
      <c r="D2" s="39"/>
      <c r="E2" s="40"/>
      <c r="F2" s="72" t="s">
        <v>106</v>
      </c>
      <c r="G2" s="73"/>
      <c r="H2" s="74"/>
      <c r="I2" s="75" t="s">
        <v>104</v>
      </c>
      <c r="J2" s="76"/>
      <c r="K2" s="77"/>
    </row>
    <row r="3" spans="1:11" s="1" customFormat="1" ht="39.75" customHeight="1" thickBot="1" x14ac:dyDescent="0.25">
      <c r="A3" s="35"/>
      <c r="B3" s="37"/>
      <c r="C3" s="45" t="s">
        <v>4</v>
      </c>
      <c r="D3" s="58" t="s">
        <v>9</v>
      </c>
      <c r="E3" s="64" t="s">
        <v>5</v>
      </c>
      <c r="F3" s="45" t="s">
        <v>4</v>
      </c>
      <c r="G3" s="58" t="s">
        <v>9</v>
      </c>
      <c r="H3" s="64" t="s">
        <v>5</v>
      </c>
      <c r="I3" s="45" t="s">
        <v>4</v>
      </c>
      <c r="J3" s="58" t="s">
        <v>9</v>
      </c>
      <c r="K3" s="64" t="s">
        <v>5</v>
      </c>
    </row>
    <row r="4" spans="1:11" s="1" customFormat="1" ht="39.75" customHeight="1" thickBot="1" x14ac:dyDescent="0.25">
      <c r="A4" s="22"/>
      <c r="B4" s="18" t="s">
        <v>16</v>
      </c>
      <c r="C4" s="80"/>
      <c r="D4" s="81"/>
      <c r="E4" s="82"/>
      <c r="F4" s="80"/>
      <c r="G4" s="81"/>
      <c r="H4" s="82"/>
      <c r="I4" s="80"/>
      <c r="J4" s="81"/>
      <c r="K4" s="82"/>
    </row>
    <row r="5" spans="1:11" s="1" customFormat="1" ht="30.75" customHeight="1" x14ac:dyDescent="0.2">
      <c r="A5" s="41" t="s">
        <v>2</v>
      </c>
      <c r="B5" s="14" t="s">
        <v>11</v>
      </c>
      <c r="C5" s="56"/>
      <c r="D5" s="62"/>
      <c r="E5" s="68"/>
      <c r="F5" s="56"/>
      <c r="G5" s="62"/>
      <c r="H5" s="68"/>
      <c r="I5" s="56"/>
      <c r="J5" s="62"/>
      <c r="K5" s="68"/>
    </row>
    <row r="6" spans="1:11" s="1" customFormat="1" ht="409.6" x14ac:dyDescent="0.2">
      <c r="A6" s="42"/>
      <c r="B6" s="7" t="s">
        <v>17</v>
      </c>
      <c r="C6" s="46">
        <v>45360000</v>
      </c>
      <c r="D6" s="59">
        <f>C6*19%</f>
        <v>8618400</v>
      </c>
      <c r="E6" s="65">
        <f>C6+D6</f>
        <v>53978400</v>
      </c>
      <c r="F6" s="46">
        <v>44604000</v>
      </c>
      <c r="G6" s="59">
        <f>F6*19%</f>
        <v>8474760</v>
      </c>
      <c r="H6" s="65">
        <f>F6+G6</f>
        <v>53078760</v>
      </c>
      <c r="I6" s="46">
        <v>37800000</v>
      </c>
      <c r="J6" s="59">
        <f>I6*19%</f>
        <v>7182000</v>
      </c>
      <c r="K6" s="65">
        <f>I6+J6</f>
        <v>44982000</v>
      </c>
    </row>
    <row r="7" spans="1:11" s="1" customFormat="1" ht="371.25" customHeight="1" x14ac:dyDescent="0.2">
      <c r="A7" s="42"/>
      <c r="B7" s="20" t="s">
        <v>18</v>
      </c>
      <c r="C7" s="46">
        <v>39912000</v>
      </c>
      <c r="D7" s="59">
        <f>C7*19%</f>
        <v>7583280</v>
      </c>
      <c r="E7" s="65"/>
      <c r="F7" s="46">
        <v>39240000</v>
      </c>
      <c r="G7" s="59">
        <f>F7*19%</f>
        <v>7455600</v>
      </c>
      <c r="H7" s="65">
        <f>F7+G7</f>
        <v>46695600</v>
      </c>
      <c r="I7" s="46">
        <v>33200000</v>
      </c>
      <c r="J7" s="59">
        <f>I7*19%</f>
        <v>6308000</v>
      </c>
      <c r="K7" s="65">
        <f>I7+J7</f>
        <v>39508000</v>
      </c>
    </row>
    <row r="8" spans="1:11" ht="189.75" customHeight="1" x14ac:dyDescent="0.2">
      <c r="A8" s="42"/>
      <c r="B8" s="43" t="s">
        <v>19</v>
      </c>
      <c r="C8" s="47">
        <v>26280000</v>
      </c>
      <c r="D8" s="60">
        <f>C8*19%</f>
        <v>4993200</v>
      </c>
      <c r="E8" s="66">
        <f>C8+D8</f>
        <v>31273200</v>
      </c>
      <c r="F8" s="47">
        <v>25842000</v>
      </c>
      <c r="G8" s="60">
        <f>F8*19%</f>
        <v>4909980</v>
      </c>
      <c r="H8" s="70">
        <f t="shared" ref="H8:H20" si="0">F8+G8</f>
        <v>30751980</v>
      </c>
      <c r="I8" s="47">
        <v>21900000</v>
      </c>
      <c r="J8" s="78">
        <f>I8*19%</f>
        <v>4161000</v>
      </c>
      <c r="K8" s="70">
        <f t="shared" ref="K8:K20" si="1">I8+J8</f>
        <v>26061000</v>
      </c>
    </row>
    <row r="9" spans="1:11" ht="135.75" customHeight="1" x14ac:dyDescent="0.2">
      <c r="A9" s="42"/>
      <c r="B9" s="43"/>
      <c r="C9" s="48"/>
      <c r="D9" s="60"/>
      <c r="E9" s="66"/>
      <c r="F9" s="48"/>
      <c r="G9" s="60"/>
      <c r="H9" s="71"/>
      <c r="I9" s="48"/>
      <c r="J9" s="79"/>
      <c r="K9" s="71"/>
    </row>
    <row r="10" spans="1:11" ht="119.25" customHeight="1" x14ac:dyDescent="0.2">
      <c r="A10" s="42"/>
      <c r="B10" s="29" t="s">
        <v>20</v>
      </c>
      <c r="C10" s="47">
        <v>19200000</v>
      </c>
      <c r="D10" s="60">
        <f t="shared" ref="D10" si="2">C10*19%</f>
        <v>3648000</v>
      </c>
      <c r="E10" s="66">
        <f t="shared" ref="E10" si="3">C10+D10</f>
        <v>22848000</v>
      </c>
      <c r="F10" s="47">
        <v>35981000</v>
      </c>
      <c r="G10" s="60">
        <f>F10*19%</f>
        <v>6836390</v>
      </c>
      <c r="H10" s="70">
        <f t="shared" si="0"/>
        <v>42817390</v>
      </c>
      <c r="I10" s="47">
        <v>16000000</v>
      </c>
      <c r="J10" s="78">
        <f>I10*19%</f>
        <v>3040000</v>
      </c>
      <c r="K10" s="70">
        <f t="shared" si="1"/>
        <v>19040000</v>
      </c>
    </row>
    <row r="11" spans="1:11" ht="183" customHeight="1" x14ac:dyDescent="0.2">
      <c r="A11" s="42"/>
      <c r="B11" s="29"/>
      <c r="C11" s="48"/>
      <c r="D11" s="60"/>
      <c r="E11" s="66"/>
      <c r="F11" s="48"/>
      <c r="G11" s="60"/>
      <c r="H11" s="71"/>
      <c r="I11" s="48"/>
      <c r="J11" s="79"/>
      <c r="K11" s="71"/>
    </row>
    <row r="12" spans="1:11" ht="42.75" customHeight="1" x14ac:dyDescent="0.2">
      <c r="A12" s="42"/>
      <c r="B12" s="29" t="s">
        <v>21</v>
      </c>
      <c r="C12" s="47">
        <v>15180000</v>
      </c>
      <c r="D12" s="60">
        <f t="shared" ref="D12" si="4">C12*19%</f>
        <v>2884200</v>
      </c>
      <c r="E12" s="66">
        <f t="shared" ref="E12" si="5">C12+D12</f>
        <v>18064200</v>
      </c>
      <c r="F12" s="47">
        <v>14928000</v>
      </c>
      <c r="G12" s="60">
        <f t="shared" ref="G12" si="6">F12*19%</f>
        <v>2836320</v>
      </c>
      <c r="H12" s="70">
        <f t="shared" si="0"/>
        <v>17764320</v>
      </c>
      <c r="I12" s="47">
        <v>12650000</v>
      </c>
      <c r="J12" s="78">
        <f t="shared" ref="J12" si="7">I12*19%</f>
        <v>2403500</v>
      </c>
      <c r="K12" s="70">
        <f t="shared" si="1"/>
        <v>15053500</v>
      </c>
    </row>
    <row r="13" spans="1:11" ht="268.5" customHeight="1" x14ac:dyDescent="0.2">
      <c r="A13" s="42"/>
      <c r="B13" s="29"/>
      <c r="C13" s="48"/>
      <c r="D13" s="60"/>
      <c r="E13" s="66"/>
      <c r="F13" s="48"/>
      <c r="G13" s="60"/>
      <c r="H13" s="71"/>
      <c r="I13" s="48"/>
      <c r="J13" s="79"/>
      <c r="K13" s="71"/>
    </row>
    <row r="14" spans="1:11" ht="134.25" customHeight="1" x14ac:dyDescent="0.2">
      <c r="A14" s="42"/>
      <c r="B14" s="29" t="s">
        <v>22</v>
      </c>
      <c r="C14" s="47">
        <v>8889600</v>
      </c>
      <c r="D14" s="60">
        <f t="shared" ref="D14" si="8">C14*19%</f>
        <v>1689024</v>
      </c>
      <c r="E14" s="66">
        <f t="shared" ref="E14" si="9">C14+D14</f>
        <v>10578624</v>
      </c>
      <c r="F14" s="47">
        <v>17615000</v>
      </c>
      <c r="G14" s="60">
        <f t="shared" ref="G14" si="10">F14*19%</f>
        <v>3346850</v>
      </c>
      <c r="H14" s="70">
        <f t="shared" si="0"/>
        <v>20961850</v>
      </c>
      <c r="I14" s="47">
        <v>7400000</v>
      </c>
      <c r="J14" s="78">
        <f t="shared" ref="J14" si="11">I14*19%</f>
        <v>1406000</v>
      </c>
      <c r="K14" s="70">
        <f t="shared" si="1"/>
        <v>8806000</v>
      </c>
    </row>
    <row r="15" spans="1:11" ht="120" customHeight="1" x14ac:dyDescent="0.2">
      <c r="A15" s="42"/>
      <c r="B15" s="29"/>
      <c r="C15" s="48"/>
      <c r="D15" s="60"/>
      <c r="E15" s="66"/>
      <c r="F15" s="48"/>
      <c r="G15" s="60"/>
      <c r="H15" s="71"/>
      <c r="I15" s="48"/>
      <c r="J15" s="79"/>
      <c r="K15" s="71"/>
    </row>
    <row r="16" spans="1:11" ht="45.75" customHeight="1" x14ac:dyDescent="0.2">
      <c r="A16" s="42"/>
      <c r="B16" s="29" t="s">
        <v>23</v>
      </c>
      <c r="C16" s="47">
        <v>68940000</v>
      </c>
      <c r="D16" s="60">
        <f t="shared" ref="D16" si="12">C16*19%</f>
        <v>13098600</v>
      </c>
      <c r="E16" s="66">
        <f>C16+D16</f>
        <v>82038600</v>
      </c>
      <c r="F16" s="47">
        <v>24527100</v>
      </c>
      <c r="G16" s="60">
        <f t="shared" ref="G16:G20" si="13">F16*19%</f>
        <v>4660149</v>
      </c>
      <c r="H16" s="70">
        <f t="shared" si="0"/>
        <v>29187249</v>
      </c>
      <c r="I16" s="47">
        <v>57450000</v>
      </c>
      <c r="J16" s="78">
        <f t="shared" ref="J16" si="14">I16*19%</f>
        <v>10915500</v>
      </c>
      <c r="K16" s="70">
        <f t="shared" si="1"/>
        <v>68365500</v>
      </c>
    </row>
    <row r="17" spans="1:11" ht="228" customHeight="1" x14ac:dyDescent="0.2">
      <c r="A17" s="42"/>
      <c r="B17" s="29"/>
      <c r="C17" s="48"/>
      <c r="D17" s="60"/>
      <c r="E17" s="66"/>
      <c r="F17" s="48"/>
      <c r="G17" s="60"/>
      <c r="H17" s="71"/>
      <c r="I17" s="48"/>
      <c r="J17" s="79"/>
      <c r="K17" s="71"/>
    </row>
    <row r="18" spans="1:11" ht="75" customHeight="1" x14ac:dyDescent="0.2">
      <c r="A18" s="42"/>
      <c r="B18" s="29" t="s">
        <v>24</v>
      </c>
      <c r="C18" s="47">
        <v>9980400</v>
      </c>
      <c r="D18" s="60">
        <f t="shared" ref="D18" si="15">C18*19%</f>
        <v>1896276</v>
      </c>
      <c r="E18" s="66">
        <f t="shared" ref="E18" si="16">C18+D18</f>
        <v>11876676</v>
      </c>
      <c r="F18" s="47">
        <v>11210225</v>
      </c>
      <c r="G18" s="60">
        <f t="shared" si="13"/>
        <v>2129942.75</v>
      </c>
      <c r="H18" s="70">
        <f t="shared" si="0"/>
        <v>13340167.75</v>
      </c>
      <c r="I18" s="47">
        <v>8317000</v>
      </c>
      <c r="J18" s="78">
        <f t="shared" ref="J18" si="17">I18*19%</f>
        <v>1580230</v>
      </c>
      <c r="K18" s="70">
        <f t="shared" si="1"/>
        <v>9897230</v>
      </c>
    </row>
    <row r="19" spans="1:11" ht="218.25" customHeight="1" x14ac:dyDescent="0.2">
      <c r="A19" s="42"/>
      <c r="B19" s="29"/>
      <c r="C19" s="48"/>
      <c r="D19" s="60"/>
      <c r="E19" s="66"/>
      <c r="F19" s="48"/>
      <c r="G19" s="60"/>
      <c r="H19" s="71"/>
      <c r="I19" s="48"/>
      <c r="J19" s="79"/>
      <c r="K19" s="71"/>
    </row>
    <row r="20" spans="1:11" ht="103.5" customHeight="1" x14ac:dyDescent="0.2">
      <c r="A20" s="42"/>
      <c r="B20" s="29" t="s">
        <v>25</v>
      </c>
      <c r="C20" s="47">
        <v>8880600</v>
      </c>
      <c r="D20" s="60">
        <f t="shared" ref="D20" si="18">C20*19%</f>
        <v>1687314</v>
      </c>
      <c r="E20" s="66">
        <f t="shared" ref="E20" si="19">C20+D20</f>
        <v>10567914</v>
      </c>
      <c r="F20" s="47">
        <v>8741440</v>
      </c>
      <c r="G20" s="60">
        <f t="shared" si="13"/>
        <v>1660873.6</v>
      </c>
      <c r="H20" s="70">
        <f t="shared" si="0"/>
        <v>10402313.6</v>
      </c>
      <c r="I20" s="47">
        <v>7408000</v>
      </c>
      <c r="J20" s="78">
        <f t="shared" ref="J20" si="20">I20*19%</f>
        <v>1407520</v>
      </c>
      <c r="K20" s="70">
        <f t="shared" si="1"/>
        <v>8815520</v>
      </c>
    </row>
    <row r="21" spans="1:11" ht="165.75" customHeight="1" x14ac:dyDescent="0.2">
      <c r="A21" s="42"/>
      <c r="B21" s="29"/>
      <c r="C21" s="48"/>
      <c r="D21" s="60"/>
      <c r="E21" s="66"/>
      <c r="F21" s="48"/>
      <c r="G21" s="60"/>
      <c r="H21" s="71"/>
      <c r="I21" s="48"/>
      <c r="J21" s="79"/>
      <c r="K21" s="71"/>
    </row>
    <row r="22" spans="1:11" ht="39.75" customHeight="1" x14ac:dyDescent="0.2">
      <c r="A22" s="42"/>
      <c r="B22" s="15" t="s">
        <v>12</v>
      </c>
      <c r="C22" s="49"/>
      <c r="D22" s="61"/>
      <c r="E22" s="67"/>
      <c r="F22" s="49"/>
      <c r="G22" s="61"/>
      <c r="H22" s="67"/>
      <c r="I22" s="49"/>
      <c r="J22" s="61"/>
      <c r="K22" s="67"/>
    </row>
    <row r="23" spans="1:11" ht="141.75" customHeight="1" x14ac:dyDescent="0.2">
      <c r="A23" s="42"/>
      <c r="B23" s="8" t="s">
        <v>26</v>
      </c>
      <c r="C23" s="46">
        <v>8420000</v>
      </c>
      <c r="D23" s="59">
        <f>C23*19%</f>
        <v>1599800</v>
      </c>
      <c r="E23" s="65">
        <f>C23+D23</f>
        <v>10019800</v>
      </c>
      <c r="F23" s="46">
        <v>7020000</v>
      </c>
      <c r="G23" s="59">
        <f>F23*19%</f>
        <v>1333800</v>
      </c>
      <c r="H23" s="65">
        <f>F23+G23</f>
        <v>8353800</v>
      </c>
      <c r="I23" s="46">
        <v>7020000</v>
      </c>
      <c r="J23" s="59">
        <f>I23*19%</f>
        <v>1333800</v>
      </c>
      <c r="K23" s="65">
        <f>I23+J23</f>
        <v>8353800</v>
      </c>
    </row>
    <row r="24" spans="1:11" ht="123" customHeight="1" x14ac:dyDescent="0.2">
      <c r="A24" s="42"/>
      <c r="B24" s="8" t="s">
        <v>27</v>
      </c>
      <c r="C24" s="46">
        <v>7900000</v>
      </c>
      <c r="D24" s="59">
        <f t="shared" ref="D24:D32" si="21">C24*19%</f>
        <v>1501000</v>
      </c>
      <c r="E24" s="65">
        <f t="shared" ref="E24:E32" si="22">C24+D24</f>
        <v>9401000</v>
      </c>
      <c r="F24" s="46">
        <v>8496000</v>
      </c>
      <c r="G24" s="59">
        <f t="shared" ref="G24:G32" si="23">F24*19%</f>
        <v>1614240</v>
      </c>
      <c r="H24" s="65">
        <f t="shared" ref="H24:H32" si="24">F24+G24</f>
        <v>10110240</v>
      </c>
      <c r="I24" s="46">
        <v>7200000</v>
      </c>
      <c r="J24" s="59">
        <f t="shared" ref="J24:J32" si="25">I24*19%</f>
        <v>1368000</v>
      </c>
      <c r="K24" s="65">
        <f t="shared" ref="K24:K26" si="26">I24+J24</f>
        <v>8568000</v>
      </c>
    </row>
    <row r="25" spans="1:11" ht="143.25" customHeight="1" x14ac:dyDescent="0.2">
      <c r="A25" s="42"/>
      <c r="B25" s="8" t="s">
        <v>28</v>
      </c>
      <c r="C25" s="46">
        <v>8420000</v>
      </c>
      <c r="D25" s="59">
        <f t="shared" si="21"/>
        <v>1599800</v>
      </c>
      <c r="E25" s="65">
        <f t="shared" si="22"/>
        <v>10019800</v>
      </c>
      <c r="F25" s="46">
        <v>8673000</v>
      </c>
      <c r="G25" s="59">
        <f t="shared" si="23"/>
        <v>1647870</v>
      </c>
      <c r="H25" s="65">
        <f t="shared" si="24"/>
        <v>10320870</v>
      </c>
      <c r="I25" s="46">
        <v>7350000</v>
      </c>
      <c r="J25" s="59">
        <f t="shared" si="25"/>
        <v>1396500</v>
      </c>
      <c r="K25" s="65">
        <f t="shared" si="26"/>
        <v>8746500</v>
      </c>
    </row>
    <row r="26" spans="1:11" ht="152.25" customHeight="1" x14ac:dyDescent="0.2">
      <c r="A26" s="42"/>
      <c r="B26" s="8" t="s">
        <v>29</v>
      </c>
      <c r="C26" s="46">
        <v>9320000</v>
      </c>
      <c r="D26" s="59">
        <f t="shared" si="21"/>
        <v>1770800</v>
      </c>
      <c r="E26" s="65">
        <f t="shared" si="22"/>
        <v>11090800</v>
      </c>
      <c r="F26" s="46">
        <v>9227600</v>
      </c>
      <c r="G26" s="59">
        <f t="shared" si="23"/>
        <v>1753244</v>
      </c>
      <c r="H26" s="65">
        <f t="shared" si="24"/>
        <v>10980844</v>
      </c>
      <c r="I26" s="46">
        <v>7820000</v>
      </c>
      <c r="J26" s="59">
        <f t="shared" si="25"/>
        <v>1485800</v>
      </c>
      <c r="K26" s="65">
        <f t="shared" si="26"/>
        <v>9305800</v>
      </c>
    </row>
    <row r="27" spans="1:11" ht="219" customHeight="1" x14ac:dyDescent="0.2">
      <c r="A27" s="42"/>
      <c r="B27" s="8" t="s">
        <v>30</v>
      </c>
      <c r="C27" s="46">
        <v>9520000</v>
      </c>
      <c r="D27" s="59">
        <f t="shared" si="21"/>
        <v>1808800</v>
      </c>
      <c r="E27" s="65">
        <f t="shared" si="22"/>
        <v>11328800</v>
      </c>
      <c r="F27" s="46">
        <v>11278440</v>
      </c>
      <c r="G27" s="59">
        <f t="shared" si="23"/>
        <v>2142903.6</v>
      </c>
      <c r="H27" s="65">
        <f t="shared" si="24"/>
        <v>13421343.6</v>
      </c>
      <c r="I27" s="46">
        <v>8100000</v>
      </c>
      <c r="J27" s="59">
        <f t="shared" si="25"/>
        <v>1539000</v>
      </c>
      <c r="K27" s="65">
        <f t="shared" ref="K27:K32" si="27">I27+J27</f>
        <v>9639000</v>
      </c>
    </row>
    <row r="28" spans="1:11" ht="92.25" customHeight="1" x14ac:dyDescent="0.2">
      <c r="A28" s="42"/>
      <c r="B28" s="8" t="s">
        <v>81</v>
      </c>
      <c r="C28" s="46"/>
      <c r="D28" s="59">
        <f t="shared" si="21"/>
        <v>0</v>
      </c>
      <c r="E28" s="65">
        <f t="shared" si="22"/>
        <v>0</v>
      </c>
      <c r="F28" s="46"/>
      <c r="G28" s="59">
        <f>F28*19%</f>
        <v>0</v>
      </c>
      <c r="H28" s="65">
        <f>F28+G28</f>
        <v>0</v>
      </c>
      <c r="I28" s="46"/>
      <c r="J28" s="59">
        <f t="shared" si="25"/>
        <v>0</v>
      </c>
      <c r="K28" s="65">
        <f t="shared" si="27"/>
        <v>0</v>
      </c>
    </row>
    <row r="29" spans="1:11" ht="68.25" customHeight="1" x14ac:dyDescent="0.2">
      <c r="A29" s="42"/>
      <c r="B29" s="8" t="s">
        <v>82</v>
      </c>
      <c r="C29" s="46">
        <v>9304000</v>
      </c>
      <c r="D29" s="59">
        <f t="shared" si="21"/>
        <v>1767760</v>
      </c>
      <c r="E29" s="65">
        <f t="shared" si="22"/>
        <v>11071760</v>
      </c>
      <c r="F29" s="46">
        <v>9345600</v>
      </c>
      <c r="G29" s="59">
        <f t="shared" si="23"/>
        <v>1775664</v>
      </c>
      <c r="H29" s="65">
        <f t="shared" si="24"/>
        <v>11121264</v>
      </c>
      <c r="I29" s="46">
        <v>7920000</v>
      </c>
      <c r="J29" s="59">
        <f t="shared" si="25"/>
        <v>1504800</v>
      </c>
      <c r="K29" s="65">
        <f t="shared" si="27"/>
        <v>9424800</v>
      </c>
    </row>
    <row r="30" spans="1:11" ht="93" customHeight="1" x14ac:dyDescent="0.2">
      <c r="A30" s="42"/>
      <c r="B30" s="8" t="s">
        <v>65</v>
      </c>
      <c r="C30" s="50">
        <v>14964000</v>
      </c>
      <c r="D30" s="59">
        <f t="shared" si="21"/>
        <v>2843160</v>
      </c>
      <c r="E30" s="65">
        <f t="shared" si="22"/>
        <v>17807160</v>
      </c>
      <c r="F30" s="50">
        <v>14714600</v>
      </c>
      <c r="G30" s="59">
        <f t="shared" si="23"/>
        <v>2795774</v>
      </c>
      <c r="H30" s="65">
        <f t="shared" si="24"/>
        <v>17510374</v>
      </c>
      <c r="I30" s="50">
        <v>12470000</v>
      </c>
      <c r="J30" s="59">
        <f t="shared" si="25"/>
        <v>2369300</v>
      </c>
      <c r="K30" s="65">
        <f t="shared" si="27"/>
        <v>14839300</v>
      </c>
    </row>
    <row r="31" spans="1:11" ht="93" customHeight="1" x14ac:dyDescent="0.2">
      <c r="A31" s="42"/>
      <c r="B31" s="8" t="s">
        <v>66</v>
      </c>
      <c r="C31" s="50">
        <v>16167600</v>
      </c>
      <c r="D31" s="59">
        <f t="shared" si="21"/>
        <v>3071844</v>
      </c>
      <c r="E31" s="65">
        <f t="shared" si="22"/>
        <v>19239444</v>
      </c>
      <c r="F31" s="50">
        <v>15898140</v>
      </c>
      <c r="G31" s="59">
        <f t="shared" si="23"/>
        <v>3020646.6</v>
      </c>
      <c r="H31" s="65">
        <f t="shared" si="24"/>
        <v>18918786.600000001</v>
      </c>
      <c r="I31" s="50">
        <v>13473000</v>
      </c>
      <c r="J31" s="59">
        <f t="shared" si="25"/>
        <v>2559870</v>
      </c>
      <c r="K31" s="65">
        <f t="shared" si="27"/>
        <v>16032870</v>
      </c>
    </row>
    <row r="32" spans="1:11" ht="59.25" customHeight="1" x14ac:dyDescent="0.2">
      <c r="A32" s="42"/>
      <c r="B32" s="8" t="s">
        <v>67</v>
      </c>
      <c r="C32" s="46">
        <v>19800000</v>
      </c>
      <c r="D32" s="59">
        <f t="shared" si="21"/>
        <v>3762000</v>
      </c>
      <c r="E32" s="65">
        <f t="shared" si="22"/>
        <v>23562000</v>
      </c>
      <c r="F32" s="46">
        <v>19470000</v>
      </c>
      <c r="G32" s="59">
        <f t="shared" si="23"/>
        <v>3699300</v>
      </c>
      <c r="H32" s="65">
        <f t="shared" si="24"/>
        <v>23169300</v>
      </c>
      <c r="I32" s="46">
        <v>16500000</v>
      </c>
      <c r="J32" s="59">
        <f t="shared" si="25"/>
        <v>3135000</v>
      </c>
      <c r="K32" s="65">
        <f t="shared" si="27"/>
        <v>19635000</v>
      </c>
    </row>
    <row r="33" spans="1:11" ht="66.75" customHeight="1" x14ac:dyDescent="0.2">
      <c r="A33" s="42"/>
      <c r="B33" s="8" t="s">
        <v>31</v>
      </c>
      <c r="C33" s="56"/>
      <c r="D33" s="62"/>
      <c r="E33" s="68"/>
      <c r="F33" s="56"/>
      <c r="G33" s="62"/>
      <c r="H33" s="68"/>
      <c r="I33" s="56"/>
      <c r="J33" s="62"/>
      <c r="K33" s="68"/>
    </row>
    <row r="34" spans="1:11" ht="213" customHeight="1" x14ac:dyDescent="0.2">
      <c r="A34" s="42"/>
      <c r="B34" s="8" t="s">
        <v>15</v>
      </c>
      <c r="C34" s="57"/>
      <c r="D34" s="62"/>
      <c r="E34" s="68"/>
      <c r="F34" s="57"/>
      <c r="G34" s="62"/>
      <c r="H34" s="68"/>
      <c r="I34" s="57"/>
      <c r="J34" s="62"/>
      <c r="K34" s="68"/>
    </row>
    <row r="35" spans="1:11" ht="53.25" customHeight="1" x14ac:dyDescent="0.2">
      <c r="A35" s="23"/>
      <c r="B35" s="18" t="s">
        <v>32</v>
      </c>
      <c r="C35" s="51"/>
      <c r="D35" s="59"/>
      <c r="E35" s="65"/>
      <c r="F35" s="51"/>
      <c r="G35" s="59"/>
      <c r="H35" s="65"/>
      <c r="I35" s="51"/>
      <c r="J35" s="59"/>
      <c r="K35" s="65"/>
    </row>
    <row r="36" spans="1:11" ht="39.75" customHeight="1" x14ac:dyDescent="0.2">
      <c r="A36" s="22"/>
      <c r="B36" s="16" t="s">
        <v>13</v>
      </c>
      <c r="C36" s="52"/>
      <c r="D36" s="61"/>
      <c r="E36" s="67"/>
      <c r="F36" s="52"/>
      <c r="G36" s="61"/>
      <c r="H36" s="67"/>
      <c r="I36" s="52"/>
      <c r="J36" s="61"/>
      <c r="K36" s="67"/>
    </row>
    <row r="37" spans="1:11" ht="39.75" customHeight="1" x14ac:dyDescent="0.2">
      <c r="A37" s="22"/>
      <c r="B37" s="20" t="s">
        <v>63</v>
      </c>
      <c r="C37" s="46">
        <v>12140000</v>
      </c>
      <c r="D37" s="59">
        <f>C37*19%</f>
        <v>2306600</v>
      </c>
      <c r="E37" s="65">
        <f>C37+D37</f>
        <v>14446600</v>
      </c>
      <c r="F37" s="46">
        <v>11941600</v>
      </c>
      <c r="G37" s="59">
        <f>F37*19%</f>
        <v>2268904</v>
      </c>
      <c r="H37" s="65">
        <f>F37+G37</f>
        <v>14210504</v>
      </c>
      <c r="I37" s="46">
        <v>10120000</v>
      </c>
      <c r="J37" s="59">
        <f>I37*19%</f>
        <v>1922800</v>
      </c>
      <c r="K37" s="65">
        <f>I37+J37</f>
        <v>12042800</v>
      </c>
    </row>
    <row r="38" spans="1:11" ht="68.25" customHeight="1" x14ac:dyDescent="0.2">
      <c r="A38" s="22"/>
      <c r="B38" s="20" t="s">
        <v>64</v>
      </c>
      <c r="C38" s="46">
        <v>30410000</v>
      </c>
      <c r="D38" s="59">
        <f t="shared" ref="D38:D41" si="28">C38*19%</f>
        <v>5777900</v>
      </c>
      <c r="E38" s="65">
        <f t="shared" ref="E38:E43" si="29">C38+D38</f>
        <v>36187900</v>
      </c>
      <c r="F38" s="46">
        <v>29913000</v>
      </c>
      <c r="G38" s="59">
        <f t="shared" ref="G38:G40" si="30">F38*19%</f>
        <v>5683470</v>
      </c>
      <c r="H38" s="65">
        <f t="shared" ref="H38:H41" si="31">F38+G38</f>
        <v>35596470</v>
      </c>
      <c r="I38" s="46">
        <v>25350000</v>
      </c>
      <c r="J38" s="59">
        <f t="shared" ref="J38:J44" si="32">I38*19%</f>
        <v>4816500</v>
      </c>
      <c r="K38" s="65">
        <f t="shared" ref="K38:K41" si="33">I38+J38</f>
        <v>30166500</v>
      </c>
    </row>
    <row r="39" spans="1:11" ht="68.25" customHeight="1" x14ac:dyDescent="0.2">
      <c r="A39" s="22"/>
      <c r="B39" s="20" t="s">
        <v>68</v>
      </c>
      <c r="C39" s="46">
        <v>40120000</v>
      </c>
      <c r="D39" s="59">
        <f t="shared" si="28"/>
        <v>7622800</v>
      </c>
      <c r="E39" s="65">
        <f t="shared" si="29"/>
        <v>47742800</v>
      </c>
      <c r="F39" s="46">
        <v>39825000</v>
      </c>
      <c r="G39" s="59">
        <f t="shared" si="30"/>
        <v>7566750</v>
      </c>
      <c r="H39" s="65">
        <f t="shared" si="31"/>
        <v>47391750</v>
      </c>
      <c r="I39" s="46">
        <v>33750000</v>
      </c>
      <c r="J39" s="59">
        <f t="shared" si="32"/>
        <v>6412500</v>
      </c>
      <c r="K39" s="65">
        <f t="shared" si="33"/>
        <v>40162500</v>
      </c>
    </row>
    <row r="40" spans="1:11" ht="68.25" customHeight="1" x14ac:dyDescent="0.2">
      <c r="A40" s="22"/>
      <c r="B40" s="20" t="s">
        <v>80</v>
      </c>
      <c r="C40" s="46">
        <v>7800000</v>
      </c>
      <c r="D40" s="59">
        <f t="shared" si="28"/>
        <v>1482000</v>
      </c>
      <c r="E40" s="65">
        <f t="shared" si="29"/>
        <v>9282000</v>
      </c>
      <c r="F40" s="46">
        <v>7670000</v>
      </c>
      <c r="G40" s="59">
        <f t="shared" si="30"/>
        <v>1457300</v>
      </c>
      <c r="H40" s="65">
        <f t="shared" si="31"/>
        <v>9127300</v>
      </c>
      <c r="I40" s="46">
        <v>7500000</v>
      </c>
      <c r="J40" s="59">
        <f t="shared" si="32"/>
        <v>1425000</v>
      </c>
      <c r="K40" s="65">
        <f t="shared" si="33"/>
        <v>8925000</v>
      </c>
    </row>
    <row r="41" spans="1:11" ht="276.75" customHeight="1" x14ac:dyDescent="0.2">
      <c r="A41" s="27"/>
      <c r="B41" s="20" t="s">
        <v>86</v>
      </c>
      <c r="C41" s="46">
        <v>8424000</v>
      </c>
      <c r="D41" s="59">
        <f t="shared" si="28"/>
        <v>1600560</v>
      </c>
      <c r="E41" s="65">
        <f t="shared" si="29"/>
        <v>10024560</v>
      </c>
      <c r="F41" s="46">
        <v>8283600</v>
      </c>
      <c r="G41" s="59">
        <f>F41*19%</f>
        <v>1573884</v>
      </c>
      <c r="H41" s="65">
        <f t="shared" si="31"/>
        <v>9857484</v>
      </c>
      <c r="I41" s="46">
        <v>7020000</v>
      </c>
      <c r="J41" s="59">
        <f t="shared" si="32"/>
        <v>1333800</v>
      </c>
      <c r="K41" s="65">
        <f t="shared" si="33"/>
        <v>8353800</v>
      </c>
    </row>
    <row r="42" spans="1:11" ht="327.75" customHeight="1" x14ac:dyDescent="0.2">
      <c r="A42" s="27"/>
      <c r="B42" s="20" t="s">
        <v>87</v>
      </c>
      <c r="C42" s="46">
        <v>7800000</v>
      </c>
      <c r="D42" s="59">
        <f>C42*19%</f>
        <v>1482000</v>
      </c>
      <c r="E42" s="65">
        <f>C42+D42</f>
        <v>9282000</v>
      </c>
      <c r="F42" s="46">
        <v>7670000</v>
      </c>
      <c r="G42" s="59">
        <f>F42*19%</f>
        <v>1457300</v>
      </c>
      <c r="H42" s="65">
        <f>F42+G42</f>
        <v>9127300</v>
      </c>
      <c r="I42" s="46">
        <v>6500000</v>
      </c>
      <c r="J42" s="59">
        <f t="shared" si="32"/>
        <v>1235000</v>
      </c>
      <c r="K42" s="65">
        <f t="shared" ref="K42:K47" si="34">I42+J42</f>
        <v>7735000</v>
      </c>
    </row>
    <row r="43" spans="1:11" ht="295.5" customHeight="1" x14ac:dyDescent="0.2">
      <c r="A43" s="27"/>
      <c r="B43" s="20" t="s">
        <v>88</v>
      </c>
      <c r="C43" s="46">
        <v>11040000</v>
      </c>
      <c r="D43" s="59">
        <f>C43*19%</f>
        <v>2097600</v>
      </c>
      <c r="E43" s="65">
        <f t="shared" si="29"/>
        <v>13137600</v>
      </c>
      <c r="F43" s="46">
        <v>10856000</v>
      </c>
      <c r="G43" s="59">
        <f>F43*19%</f>
        <v>2062640</v>
      </c>
      <c r="H43" s="65">
        <f>F43+G43</f>
        <v>12918640</v>
      </c>
      <c r="I43" s="46">
        <v>9200000</v>
      </c>
      <c r="J43" s="59">
        <f t="shared" si="32"/>
        <v>1748000</v>
      </c>
      <c r="K43" s="65">
        <f t="shared" si="34"/>
        <v>10948000</v>
      </c>
    </row>
    <row r="44" spans="1:11" ht="99" customHeight="1" x14ac:dyDescent="0.2">
      <c r="A44" s="28" t="s">
        <v>14</v>
      </c>
      <c r="B44" s="29" t="s">
        <v>33</v>
      </c>
      <c r="C44" s="47">
        <v>32190240</v>
      </c>
      <c r="D44" s="60">
        <f>C44*19%</f>
        <v>6116145.5999999996</v>
      </c>
      <c r="E44" s="66">
        <f>C44+D44</f>
        <v>38306385.600000001</v>
      </c>
      <c r="F44" s="47">
        <v>31653736</v>
      </c>
      <c r="G44" s="78">
        <f>F44*19%</f>
        <v>6014209.8399999999</v>
      </c>
      <c r="H44" s="70">
        <f>F44+G44</f>
        <v>37667945.840000004</v>
      </c>
      <c r="I44" s="47">
        <v>26825200</v>
      </c>
      <c r="J44" s="78">
        <f t="shared" si="32"/>
        <v>5096788</v>
      </c>
      <c r="K44" s="70">
        <f t="shared" si="34"/>
        <v>31921988</v>
      </c>
    </row>
    <row r="45" spans="1:11" ht="75" customHeight="1" x14ac:dyDescent="0.2">
      <c r="A45" s="28"/>
      <c r="B45" s="29"/>
      <c r="C45" s="48"/>
      <c r="D45" s="60"/>
      <c r="E45" s="66"/>
      <c r="F45" s="48"/>
      <c r="G45" s="79"/>
      <c r="H45" s="71"/>
      <c r="I45" s="48"/>
      <c r="J45" s="79"/>
      <c r="K45" s="71"/>
    </row>
    <row r="46" spans="1:11" ht="169.5" customHeight="1" x14ac:dyDescent="0.2">
      <c r="A46" s="28"/>
      <c r="B46" s="8" t="s">
        <v>89</v>
      </c>
      <c r="C46" s="46">
        <v>43440000</v>
      </c>
      <c r="D46" s="59">
        <f>C46*19%</f>
        <v>8253600</v>
      </c>
      <c r="E46" s="65">
        <f>C46+D46</f>
        <v>51693600</v>
      </c>
      <c r="F46" s="46">
        <v>42716000</v>
      </c>
      <c r="G46" s="59">
        <f>F46*19%</f>
        <v>8116040</v>
      </c>
      <c r="H46" s="65">
        <f>F46+G46</f>
        <v>50832040</v>
      </c>
      <c r="I46" s="46">
        <v>36200000</v>
      </c>
      <c r="J46" s="59">
        <f>I46*19%</f>
        <v>6878000</v>
      </c>
      <c r="K46" s="65">
        <f t="shared" si="34"/>
        <v>43078000</v>
      </c>
    </row>
    <row r="47" spans="1:11" ht="39.75" customHeight="1" x14ac:dyDescent="0.2">
      <c r="A47" s="28"/>
      <c r="B47" s="29" t="s">
        <v>90</v>
      </c>
      <c r="C47" s="47">
        <v>148859520</v>
      </c>
      <c r="D47" s="60">
        <f>C47*19%</f>
        <v>28283308.800000001</v>
      </c>
      <c r="E47" s="70">
        <f t="shared" ref="E47" si="35">C47+D47</f>
        <v>177142828.80000001</v>
      </c>
      <c r="F47" s="47">
        <v>146378528</v>
      </c>
      <c r="G47" s="78">
        <f t="shared" ref="G47" si="36">F47*19%</f>
        <v>27811920.32</v>
      </c>
      <c r="H47" s="70">
        <f t="shared" ref="H47" si="37">F47+G47</f>
        <v>174190448.31999999</v>
      </c>
      <c r="I47" s="47">
        <v>124049600</v>
      </c>
      <c r="J47" s="78">
        <f t="shared" ref="J47" si="38">I47*19%</f>
        <v>23569424</v>
      </c>
      <c r="K47" s="70">
        <f t="shared" si="34"/>
        <v>147619024</v>
      </c>
    </row>
    <row r="48" spans="1:11" ht="404.25" customHeight="1" x14ac:dyDescent="0.2">
      <c r="A48" s="28"/>
      <c r="B48" s="29"/>
      <c r="C48" s="48"/>
      <c r="D48" s="60"/>
      <c r="E48" s="71"/>
      <c r="F48" s="48"/>
      <c r="G48" s="79"/>
      <c r="H48" s="71"/>
      <c r="I48" s="48"/>
      <c r="J48" s="79"/>
      <c r="K48" s="71"/>
    </row>
    <row r="49" spans="1:11" ht="75" customHeight="1" x14ac:dyDescent="0.2">
      <c r="A49" s="28"/>
      <c r="B49" s="20" t="s">
        <v>91</v>
      </c>
      <c r="C49" s="46">
        <v>50830000</v>
      </c>
      <c r="D49" s="59">
        <f>C49*19%</f>
        <v>9657700</v>
      </c>
      <c r="E49" s="65">
        <f>C49+D49</f>
        <v>60487700</v>
      </c>
      <c r="F49" s="46">
        <v>49990700</v>
      </c>
      <c r="G49" s="59">
        <f>F49*19%</f>
        <v>9498233</v>
      </c>
      <c r="H49" s="65">
        <f>F49+G49</f>
        <v>59488933</v>
      </c>
      <c r="I49" s="46">
        <v>42365000</v>
      </c>
      <c r="J49" s="59">
        <f>I49*19%</f>
        <v>8049350</v>
      </c>
      <c r="K49" s="65">
        <f>I49+J49</f>
        <v>50414350</v>
      </c>
    </row>
    <row r="50" spans="1:11" ht="195" customHeight="1" x14ac:dyDescent="0.2">
      <c r="A50" s="22"/>
      <c r="B50" s="20" t="s">
        <v>92</v>
      </c>
      <c r="C50" s="46">
        <v>27604</v>
      </c>
      <c r="D50" s="59">
        <f>C50*19%</f>
        <v>5244.76</v>
      </c>
      <c r="E50" s="65">
        <f t="shared" ref="E50:E69" si="39">C50+D50</f>
        <v>32848.76</v>
      </c>
      <c r="F50" s="46">
        <v>27144</v>
      </c>
      <c r="G50" s="59">
        <f>F50*19%</f>
        <v>5157.3599999999997</v>
      </c>
      <c r="H50" s="65">
        <f>F50+G50</f>
        <v>32301.360000000001</v>
      </c>
      <c r="I50" s="46">
        <v>23004</v>
      </c>
      <c r="J50" s="59">
        <f t="shared" ref="J50:J71" si="40">I50*19%</f>
        <v>4370.76</v>
      </c>
      <c r="K50" s="65">
        <f t="shared" ref="K50:K52" si="41">I50+J50</f>
        <v>27374.760000000002</v>
      </c>
    </row>
    <row r="51" spans="1:11" ht="213.75" customHeight="1" x14ac:dyDescent="0.2">
      <c r="A51" s="22"/>
      <c r="B51" s="20" t="s">
        <v>93</v>
      </c>
      <c r="C51" s="46">
        <v>34345</v>
      </c>
      <c r="D51" s="59">
        <f t="shared" ref="D51:D71" si="42">C51*19%</f>
        <v>6525.55</v>
      </c>
      <c r="E51" s="65">
        <f t="shared" si="39"/>
        <v>40870.550000000003</v>
      </c>
      <c r="F51" s="46">
        <v>33771</v>
      </c>
      <c r="G51" s="59">
        <f>F51*19%</f>
        <v>6416.49</v>
      </c>
      <c r="H51" s="65">
        <f t="shared" ref="H51:H71" si="43">F51+G51</f>
        <v>40187.49</v>
      </c>
      <c r="I51" s="46">
        <v>28620</v>
      </c>
      <c r="J51" s="59">
        <f t="shared" si="40"/>
        <v>5437.8</v>
      </c>
      <c r="K51" s="65">
        <f t="shared" si="41"/>
        <v>34057.800000000003</v>
      </c>
    </row>
    <row r="52" spans="1:11" ht="208.5" customHeight="1" x14ac:dyDescent="0.2">
      <c r="A52" s="22"/>
      <c r="B52" s="20" t="s">
        <v>94</v>
      </c>
      <c r="C52" s="46">
        <v>35650</v>
      </c>
      <c r="D52" s="59">
        <f t="shared" si="42"/>
        <v>6773.5</v>
      </c>
      <c r="E52" s="65">
        <f t="shared" si="39"/>
        <v>42423.5</v>
      </c>
      <c r="F52" s="46">
        <v>35046</v>
      </c>
      <c r="G52" s="59">
        <f>F52*19%</f>
        <v>6658.74</v>
      </c>
      <c r="H52" s="65">
        <f t="shared" si="43"/>
        <v>41704.74</v>
      </c>
      <c r="I52" s="46">
        <v>29700</v>
      </c>
      <c r="J52" s="59">
        <f t="shared" si="40"/>
        <v>5643</v>
      </c>
      <c r="K52" s="65">
        <f t="shared" si="41"/>
        <v>35343</v>
      </c>
    </row>
    <row r="53" spans="1:11" ht="48.75" customHeight="1" x14ac:dyDescent="0.2">
      <c r="A53" s="22"/>
      <c r="B53" s="20" t="s">
        <v>95</v>
      </c>
      <c r="C53" s="46">
        <v>1267500</v>
      </c>
      <c r="D53" s="59">
        <f t="shared" si="42"/>
        <v>240825</v>
      </c>
      <c r="E53" s="65">
        <f t="shared" si="39"/>
        <v>1508325</v>
      </c>
      <c r="F53" s="46">
        <v>1246375</v>
      </c>
      <c r="G53" s="59">
        <f t="shared" ref="G53:G71" si="44">F53*19%</f>
        <v>236811.25</v>
      </c>
      <c r="H53" s="65">
        <f t="shared" si="43"/>
        <v>1483186.25</v>
      </c>
      <c r="I53" s="46">
        <v>1056250</v>
      </c>
      <c r="J53" s="59">
        <f t="shared" si="40"/>
        <v>200687.5</v>
      </c>
      <c r="K53" s="65">
        <f t="shared" ref="K53:K71" si="45">I53+J53</f>
        <v>1256937.5</v>
      </c>
    </row>
    <row r="54" spans="1:11" ht="48.75" customHeight="1" x14ac:dyDescent="0.2">
      <c r="A54" s="22"/>
      <c r="B54" s="20" t="s">
        <v>96</v>
      </c>
      <c r="C54" s="46">
        <v>3960000</v>
      </c>
      <c r="D54" s="59">
        <f t="shared" si="42"/>
        <v>752400</v>
      </c>
      <c r="E54" s="65">
        <f t="shared" si="39"/>
        <v>4712400</v>
      </c>
      <c r="F54" s="46">
        <v>3894000</v>
      </c>
      <c r="G54" s="59">
        <f t="shared" si="44"/>
        <v>739860</v>
      </c>
      <c r="H54" s="65">
        <f t="shared" si="43"/>
        <v>4633860</v>
      </c>
      <c r="I54" s="46">
        <v>3300000</v>
      </c>
      <c r="J54" s="59">
        <f t="shared" si="40"/>
        <v>627000</v>
      </c>
      <c r="K54" s="65">
        <f t="shared" si="45"/>
        <v>3927000</v>
      </c>
    </row>
    <row r="55" spans="1:11" ht="30.75" customHeight="1" x14ac:dyDescent="0.2">
      <c r="A55" s="22"/>
      <c r="B55" s="20" t="s">
        <v>99</v>
      </c>
      <c r="C55" s="46">
        <v>5198400</v>
      </c>
      <c r="D55" s="59">
        <f t="shared" si="42"/>
        <v>987696</v>
      </c>
      <c r="E55" s="65">
        <f t="shared" si="39"/>
        <v>6186096</v>
      </c>
      <c r="F55" s="46">
        <v>509760</v>
      </c>
      <c r="G55" s="59">
        <f t="shared" si="44"/>
        <v>96854.399999999994</v>
      </c>
      <c r="H55" s="65">
        <f t="shared" si="43"/>
        <v>606614.4</v>
      </c>
      <c r="I55" s="46">
        <v>432000</v>
      </c>
      <c r="J55" s="59">
        <f t="shared" si="40"/>
        <v>82080</v>
      </c>
      <c r="K55" s="65">
        <f t="shared" si="45"/>
        <v>514080</v>
      </c>
    </row>
    <row r="56" spans="1:11" ht="39.75" customHeight="1" x14ac:dyDescent="0.2">
      <c r="A56" s="22"/>
      <c r="B56" s="20" t="s">
        <v>97</v>
      </c>
      <c r="C56" s="46">
        <v>226800</v>
      </c>
      <c r="D56" s="59">
        <f t="shared" si="42"/>
        <v>43092</v>
      </c>
      <c r="E56" s="65">
        <f t="shared" si="39"/>
        <v>269892</v>
      </c>
      <c r="F56" s="46">
        <v>223020</v>
      </c>
      <c r="G56" s="59">
        <f t="shared" si="44"/>
        <v>42373.8</v>
      </c>
      <c r="H56" s="65">
        <f t="shared" si="43"/>
        <v>265393.8</v>
      </c>
      <c r="I56" s="46">
        <v>250000</v>
      </c>
      <c r="J56" s="59">
        <f t="shared" si="40"/>
        <v>47500</v>
      </c>
      <c r="K56" s="65">
        <f t="shared" si="45"/>
        <v>297500</v>
      </c>
    </row>
    <row r="57" spans="1:11" ht="41.25" customHeight="1" x14ac:dyDescent="0.2">
      <c r="A57" s="22"/>
      <c r="B57" s="20" t="s">
        <v>98</v>
      </c>
      <c r="C57" s="46">
        <v>6156000</v>
      </c>
      <c r="D57" s="59">
        <f t="shared" si="42"/>
        <v>1169640</v>
      </c>
      <c r="E57" s="65">
        <f t="shared" si="39"/>
        <v>7325640</v>
      </c>
      <c r="F57" s="46">
        <v>6053400</v>
      </c>
      <c r="G57" s="59">
        <f t="shared" si="44"/>
        <v>1150146</v>
      </c>
      <c r="H57" s="65">
        <f t="shared" si="43"/>
        <v>7203546</v>
      </c>
      <c r="I57" s="46">
        <v>5130000</v>
      </c>
      <c r="J57" s="59">
        <f t="shared" si="40"/>
        <v>974700</v>
      </c>
      <c r="K57" s="65">
        <f t="shared" si="45"/>
        <v>6104700</v>
      </c>
    </row>
    <row r="58" spans="1:11" ht="41.25" customHeight="1" x14ac:dyDescent="0.2">
      <c r="A58" s="22"/>
      <c r="B58" s="20" t="s">
        <v>69</v>
      </c>
      <c r="C58" s="46">
        <v>891000</v>
      </c>
      <c r="D58" s="59">
        <f t="shared" si="42"/>
        <v>169290</v>
      </c>
      <c r="E58" s="65">
        <f t="shared" si="39"/>
        <v>1060290</v>
      </c>
      <c r="F58" s="46">
        <v>876150</v>
      </c>
      <c r="G58" s="59">
        <f t="shared" si="44"/>
        <v>166468.5</v>
      </c>
      <c r="H58" s="65">
        <f t="shared" si="43"/>
        <v>1042618.5</v>
      </c>
      <c r="I58" s="46">
        <v>742500</v>
      </c>
      <c r="J58" s="59">
        <f t="shared" si="40"/>
        <v>141075</v>
      </c>
      <c r="K58" s="65">
        <f t="shared" si="45"/>
        <v>883575</v>
      </c>
    </row>
    <row r="59" spans="1:11" ht="34.5" customHeight="1" x14ac:dyDescent="0.2">
      <c r="A59" s="22"/>
      <c r="B59" s="20" t="s">
        <v>70</v>
      </c>
      <c r="C59" s="46">
        <v>24300</v>
      </c>
      <c r="D59" s="59">
        <f t="shared" si="42"/>
        <v>4617</v>
      </c>
      <c r="E59" s="65">
        <f t="shared" si="39"/>
        <v>28917</v>
      </c>
      <c r="F59" s="46">
        <v>23895</v>
      </c>
      <c r="G59" s="59">
        <f t="shared" si="44"/>
        <v>4540.05</v>
      </c>
      <c r="H59" s="65">
        <f t="shared" si="43"/>
        <v>28435.05</v>
      </c>
      <c r="I59" s="46">
        <v>20250</v>
      </c>
      <c r="J59" s="59">
        <f t="shared" si="40"/>
        <v>3847.5</v>
      </c>
      <c r="K59" s="65">
        <f t="shared" si="45"/>
        <v>24097.5</v>
      </c>
    </row>
    <row r="60" spans="1:11" ht="34.5" customHeight="1" x14ac:dyDescent="0.2">
      <c r="A60" s="22"/>
      <c r="B60" s="20" t="s">
        <v>71</v>
      </c>
      <c r="C60" s="46">
        <v>4860</v>
      </c>
      <c r="D60" s="59">
        <f t="shared" si="42"/>
        <v>923.4</v>
      </c>
      <c r="E60" s="65">
        <f t="shared" si="39"/>
        <v>5783.4</v>
      </c>
      <c r="F60" s="46">
        <v>4779</v>
      </c>
      <c r="G60" s="59">
        <f t="shared" si="44"/>
        <v>908.01</v>
      </c>
      <c r="H60" s="65">
        <f t="shared" si="43"/>
        <v>5687.01</v>
      </c>
      <c r="I60" s="46">
        <v>4050</v>
      </c>
      <c r="J60" s="59">
        <f t="shared" si="40"/>
        <v>769.5</v>
      </c>
      <c r="K60" s="65">
        <f t="shared" si="45"/>
        <v>4819.5</v>
      </c>
    </row>
    <row r="61" spans="1:11" ht="40.5" customHeight="1" x14ac:dyDescent="0.2">
      <c r="A61" s="22"/>
      <c r="B61" s="20" t="s">
        <v>72</v>
      </c>
      <c r="C61" s="46">
        <v>126000</v>
      </c>
      <c r="D61" s="59">
        <f t="shared" si="42"/>
        <v>23940</v>
      </c>
      <c r="E61" s="65">
        <f t="shared" si="39"/>
        <v>149940</v>
      </c>
      <c r="F61" s="46">
        <v>123900</v>
      </c>
      <c r="G61" s="59">
        <f t="shared" si="44"/>
        <v>23541</v>
      </c>
      <c r="H61" s="65">
        <f t="shared" si="43"/>
        <v>147441</v>
      </c>
      <c r="I61" s="46">
        <v>105000</v>
      </c>
      <c r="J61" s="59">
        <f t="shared" si="40"/>
        <v>19950</v>
      </c>
      <c r="K61" s="65">
        <f t="shared" si="45"/>
        <v>124950</v>
      </c>
    </row>
    <row r="62" spans="1:11" ht="48.75" customHeight="1" x14ac:dyDescent="0.2">
      <c r="A62" s="22"/>
      <c r="B62" s="20" t="s">
        <v>73</v>
      </c>
      <c r="C62" s="46">
        <v>72900</v>
      </c>
      <c r="D62" s="59">
        <f t="shared" si="42"/>
        <v>13851</v>
      </c>
      <c r="E62" s="65">
        <f t="shared" si="39"/>
        <v>86751</v>
      </c>
      <c r="F62" s="46">
        <v>71685</v>
      </c>
      <c r="G62" s="59">
        <f t="shared" si="44"/>
        <v>13620.15</v>
      </c>
      <c r="H62" s="65">
        <f t="shared" si="43"/>
        <v>85305.15</v>
      </c>
      <c r="I62" s="46">
        <v>60750</v>
      </c>
      <c r="J62" s="59">
        <f t="shared" si="40"/>
        <v>11542.5</v>
      </c>
      <c r="K62" s="65">
        <f t="shared" si="45"/>
        <v>72292.5</v>
      </c>
    </row>
    <row r="63" spans="1:11" ht="48.75" customHeight="1" x14ac:dyDescent="0.2">
      <c r="A63" s="22"/>
      <c r="B63" s="20" t="s">
        <v>74</v>
      </c>
      <c r="C63" s="46">
        <v>243000</v>
      </c>
      <c r="D63" s="59">
        <f t="shared" si="42"/>
        <v>46170</v>
      </c>
      <c r="E63" s="65">
        <f t="shared" si="39"/>
        <v>289170</v>
      </c>
      <c r="F63" s="46">
        <v>238950</v>
      </c>
      <c r="G63" s="59">
        <f t="shared" si="44"/>
        <v>45400.5</v>
      </c>
      <c r="H63" s="65">
        <f t="shared" si="43"/>
        <v>284350.5</v>
      </c>
      <c r="I63" s="46">
        <v>202500</v>
      </c>
      <c r="J63" s="59">
        <f t="shared" si="40"/>
        <v>38475</v>
      </c>
      <c r="K63" s="65">
        <f t="shared" si="45"/>
        <v>240975</v>
      </c>
    </row>
    <row r="64" spans="1:11" ht="48.75" customHeight="1" x14ac:dyDescent="0.2">
      <c r="A64" s="22"/>
      <c r="B64" s="20" t="s">
        <v>85</v>
      </c>
      <c r="C64" s="46">
        <v>8910000</v>
      </c>
      <c r="D64" s="59">
        <f t="shared" si="42"/>
        <v>1692900</v>
      </c>
      <c r="E64" s="65">
        <f t="shared" si="39"/>
        <v>10602900</v>
      </c>
      <c r="F64" s="46">
        <v>876150</v>
      </c>
      <c r="G64" s="59">
        <f t="shared" si="44"/>
        <v>166468.5</v>
      </c>
      <c r="H64" s="65">
        <f t="shared" si="43"/>
        <v>1042618.5</v>
      </c>
      <c r="I64" s="46">
        <v>742500</v>
      </c>
      <c r="J64" s="59">
        <f t="shared" si="40"/>
        <v>141075</v>
      </c>
      <c r="K64" s="65">
        <f t="shared" si="45"/>
        <v>883575</v>
      </c>
    </row>
    <row r="65" spans="1:11" ht="48.75" customHeight="1" x14ac:dyDescent="0.2">
      <c r="A65" s="22"/>
      <c r="B65" s="20" t="s">
        <v>75</v>
      </c>
      <c r="C65" s="46">
        <v>8586000</v>
      </c>
      <c r="D65" s="59">
        <f t="shared" si="42"/>
        <v>1631340</v>
      </c>
      <c r="E65" s="65">
        <f t="shared" si="39"/>
        <v>10217340</v>
      </c>
      <c r="F65" s="46">
        <v>8442900</v>
      </c>
      <c r="G65" s="59">
        <f t="shared" si="44"/>
        <v>1604151</v>
      </c>
      <c r="H65" s="65">
        <f t="shared" si="43"/>
        <v>10047051</v>
      </c>
      <c r="I65" s="46">
        <v>7155000</v>
      </c>
      <c r="J65" s="59">
        <f t="shared" si="40"/>
        <v>1359450</v>
      </c>
      <c r="K65" s="65">
        <f t="shared" si="45"/>
        <v>8514450</v>
      </c>
    </row>
    <row r="66" spans="1:11" ht="48.75" customHeight="1" x14ac:dyDescent="0.2">
      <c r="A66" s="22"/>
      <c r="B66" s="20" t="s">
        <v>76</v>
      </c>
      <c r="C66" s="46">
        <v>728400</v>
      </c>
      <c r="D66" s="59">
        <f t="shared" si="42"/>
        <v>138396</v>
      </c>
      <c r="E66" s="65">
        <f t="shared" si="39"/>
        <v>866796</v>
      </c>
      <c r="F66" s="46">
        <v>9962622</v>
      </c>
      <c r="G66" s="59">
        <f t="shared" si="44"/>
        <v>1892898.18</v>
      </c>
      <c r="H66" s="65">
        <f t="shared" si="43"/>
        <v>11855520.18</v>
      </c>
      <c r="I66" s="46">
        <v>607000</v>
      </c>
      <c r="J66" s="59">
        <f t="shared" si="40"/>
        <v>115330</v>
      </c>
      <c r="K66" s="65">
        <f t="shared" si="45"/>
        <v>722330</v>
      </c>
    </row>
    <row r="67" spans="1:11" ht="48.75" customHeight="1" x14ac:dyDescent="0.2">
      <c r="A67" s="22"/>
      <c r="B67" s="20" t="s">
        <v>84</v>
      </c>
      <c r="C67" s="45">
        <v>810000</v>
      </c>
      <c r="D67" s="59">
        <f t="shared" si="42"/>
        <v>153900</v>
      </c>
      <c r="E67" s="65">
        <f t="shared" si="39"/>
        <v>963900</v>
      </c>
      <c r="F67" s="45">
        <v>796500</v>
      </c>
      <c r="G67" s="59">
        <f t="shared" si="44"/>
        <v>151335</v>
      </c>
      <c r="H67" s="65">
        <f t="shared" si="43"/>
        <v>947835</v>
      </c>
      <c r="I67" s="45">
        <v>675000</v>
      </c>
      <c r="J67" s="59">
        <f t="shared" si="40"/>
        <v>128250</v>
      </c>
      <c r="K67" s="65">
        <f t="shared" si="45"/>
        <v>803250</v>
      </c>
    </row>
    <row r="68" spans="1:11" ht="48.75" customHeight="1" x14ac:dyDescent="0.2">
      <c r="A68" s="22"/>
      <c r="B68" s="20" t="s">
        <v>83</v>
      </c>
      <c r="C68" s="46">
        <v>243000</v>
      </c>
      <c r="D68" s="59">
        <f t="shared" si="42"/>
        <v>46170</v>
      </c>
      <c r="E68" s="65">
        <f t="shared" si="39"/>
        <v>289170</v>
      </c>
      <c r="F68" s="46">
        <v>238950</v>
      </c>
      <c r="G68" s="59">
        <f t="shared" si="44"/>
        <v>45400.5</v>
      </c>
      <c r="H68" s="65">
        <f t="shared" si="43"/>
        <v>284350.5</v>
      </c>
      <c r="I68" s="46">
        <v>220000</v>
      </c>
      <c r="J68" s="59">
        <f t="shared" si="40"/>
        <v>41800</v>
      </c>
      <c r="K68" s="65">
        <f t="shared" si="45"/>
        <v>261800</v>
      </c>
    </row>
    <row r="69" spans="1:11" ht="48.75" customHeight="1" x14ac:dyDescent="0.2">
      <c r="A69" s="22"/>
      <c r="B69" s="20" t="s">
        <v>77</v>
      </c>
      <c r="C69" s="46">
        <v>226800</v>
      </c>
      <c r="D69" s="59">
        <f t="shared" si="42"/>
        <v>43092</v>
      </c>
      <c r="E69" s="65">
        <f t="shared" si="39"/>
        <v>269892</v>
      </c>
      <c r="F69" s="46">
        <v>223020</v>
      </c>
      <c r="G69" s="59">
        <f t="shared" si="44"/>
        <v>42373.8</v>
      </c>
      <c r="H69" s="65">
        <f t="shared" si="43"/>
        <v>265393.8</v>
      </c>
      <c r="I69" s="46">
        <v>189000</v>
      </c>
      <c r="J69" s="59">
        <f t="shared" si="40"/>
        <v>35910</v>
      </c>
      <c r="K69" s="65">
        <f t="shared" si="45"/>
        <v>224910</v>
      </c>
    </row>
    <row r="70" spans="1:11" ht="48.75" customHeight="1" x14ac:dyDescent="0.2">
      <c r="A70" s="22"/>
      <c r="B70" s="20" t="s">
        <v>100</v>
      </c>
      <c r="C70" s="46">
        <v>5184000</v>
      </c>
      <c r="D70" s="59">
        <f t="shared" si="42"/>
        <v>984960</v>
      </c>
      <c r="E70" s="65">
        <f>C70+D70</f>
        <v>6168960</v>
      </c>
      <c r="F70" s="46">
        <v>5097600</v>
      </c>
      <c r="G70" s="59">
        <f t="shared" si="44"/>
        <v>968544</v>
      </c>
      <c r="H70" s="65">
        <f t="shared" si="43"/>
        <v>6066144</v>
      </c>
      <c r="I70" s="46">
        <v>4320000</v>
      </c>
      <c r="J70" s="59">
        <f t="shared" si="40"/>
        <v>820800</v>
      </c>
      <c r="K70" s="65">
        <f t="shared" si="45"/>
        <v>5140800</v>
      </c>
    </row>
    <row r="71" spans="1:11" ht="48.75" customHeight="1" x14ac:dyDescent="0.2">
      <c r="A71" s="22"/>
      <c r="B71" s="20" t="s">
        <v>101</v>
      </c>
      <c r="C71" s="46">
        <v>1977000</v>
      </c>
      <c r="D71" s="59">
        <f t="shared" si="42"/>
        <v>375630</v>
      </c>
      <c r="E71" s="65">
        <f>C71+D71</f>
        <v>2352630</v>
      </c>
      <c r="F71" s="46">
        <v>1977600</v>
      </c>
      <c r="G71" s="59">
        <f t="shared" si="44"/>
        <v>375744</v>
      </c>
      <c r="H71" s="65">
        <f t="shared" si="43"/>
        <v>2353344</v>
      </c>
      <c r="I71" s="46">
        <v>1620000</v>
      </c>
      <c r="J71" s="59">
        <f t="shared" si="40"/>
        <v>307800</v>
      </c>
      <c r="K71" s="65">
        <f t="shared" si="45"/>
        <v>1927800</v>
      </c>
    </row>
    <row r="72" spans="1:11" ht="54.75" customHeight="1" x14ac:dyDescent="0.2">
      <c r="A72" s="22"/>
      <c r="B72" s="17" t="s">
        <v>34</v>
      </c>
      <c r="C72" s="56"/>
      <c r="D72" s="62"/>
      <c r="E72" s="68"/>
      <c r="F72" s="56"/>
      <c r="G72" s="62"/>
      <c r="H72" s="68"/>
      <c r="I72" s="56"/>
      <c r="J72" s="62"/>
      <c r="K72" s="68"/>
    </row>
    <row r="73" spans="1:11" ht="213" customHeight="1" x14ac:dyDescent="0.2">
      <c r="A73" s="30"/>
      <c r="B73" s="20" t="s">
        <v>79</v>
      </c>
      <c r="C73" s="46">
        <v>2721600</v>
      </c>
      <c r="D73" s="59">
        <f>C73*19%</f>
        <v>517104</v>
      </c>
      <c r="E73" s="65">
        <f>C73+D73</f>
        <v>3238704</v>
      </c>
      <c r="F73" s="46">
        <v>2676240</v>
      </c>
      <c r="G73" s="59">
        <f>F73*19%</f>
        <v>508485.60000000003</v>
      </c>
      <c r="H73" s="65">
        <f>F73+G73</f>
        <v>3184725.6</v>
      </c>
      <c r="I73" s="46">
        <v>2268000</v>
      </c>
      <c r="J73" s="59">
        <f>I73*19%</f>
        <v>430920</v>
      </c>
      <c r="K73" s="65">
        <f>I73+J73</f>
        <v>2698920</v>
      </c>
    </row>
    <row r="74" spans="1:11" ht="165" x14ac:dyDescent="0.2">
      <c r="A74" s="30"/>
      <c r="B74" s="20" t="s">
        <v>78</v>
      </c>
      <c r="C74" s="46">
        <v>18756000</v>
      </c>
      <c r="D74" s="59">
        <f t="shared" ref="D74:D96" si="46">C74*19%</f>
        <v>3563640</v>
      </c>
      <c r="E74" s="65">
        <f t="shared" ref="E74:E96" si="47">C74+D74</f>
        <v>22319640</v>
      </c>
      <c r="F74" s="46">
        <v>18443400</v>
      </c>
      <c r="G74" s="59">
        <f>F74*19%</f>
        <v>3504246</v>
      </c>
      <c r="H74" s="65">
        <f t="shared" ref="H74:H96" si="48">F74+G74</f>
        <v>21947646</v>
      </c>
      <c r="I74" s="46">
        <v>15620000</v>
      </c>
      <c r="J74" s="59">
        <f>I74*19%</f>
        <v>2967800</v>
      </c>
      <c r="K74" s="65">
        <f>I74+J74</f>
        <v>18587800</v>
      </c>
    </row>
    <row r="75" spans="1:11" ht="38" customHeight="1" x14ac:dyDescent="0.2">
      <c r="A75" s="30"/>
      <c r="B75" s="8" t="s">
        <v>35</v>
      </c>
      <c r="C75" s="53">
        <v>648000</v>
      </c>
      <c r="D75" s="59">
        <f t="shared" si="46"/>
        <v>123120</v>
      </c>
      <c r="E75" s="65">
        <f t="shared" si="47"/>
        <v>771120</v>
      </c>
      <c r="F75" s="53">
        <v>637200</v>
      </c>
      <c r="G75" s="59">
        <f t="shared" ref="G75:G96" si="49">F75*19%</f>
        <v>121068</v>
      </c>
      <c r="H75" s="65">
        <f t="shared" si="48"/>
        <v>758268</v>
      </c>
      <c r="I75" s="53">
        <v>102600</v>
      </c>
      <c r="J75" s="59">
        <f>I75*19%</f>
        <v>19494</v>
      </c>
      <c r="K75" s="65">
        <f>I75+J75</f>
        <v>122094</v>
      </c>
    </row>
    <row r="76" spans="1:11" ht="39.75" customHeight="1" x14ac:dyDescent="0.2">
      <c r="A76" s="30"/>
      <c r="B76" s="8" t="s">
        <v>36</v>
      </c>
      <c r="C76" s="53">
        <v>2240820</v>
      </c>
      <c r="D76" s="59">
        <f t="shared" si="46"/>
        <v>425755.8</v>
      </c>
      <c r="E76" s="65">
        <f t="shared" si="47"/>
        <v>2666575.7999999998</v>
      </c>
      <c r="F76" s="53">
        <v>2203473</v>
      </c>
      <c r="G76" s="59">
        <f t="shared" si="49"/>
        <v>418659.87</v>
      </c>
      <c r="H76" s="65">
        <f t="shared" si="48"/>
        <v>2622132.87</v>
      </c>
      <c r="I76" s="53">
        <v>354797</v>
      </c>
      <c r="J76" s="59">
        <f>I76*19%</f>
        <v>67411.430000000008</v>
      </c>
      <c r="K76" s="65">
        <f>I76+J76</f>
        <v>422208.43</v>
      </c>
    </row>
    <row r="77" spans="1:11" ht="39.75" customHeight="1" x14ac:dyDescent="0.2">
      <c r="A77" s="30"/>
      <c r="B77" s="8" t="s">
        <v>37</v>
      </c>
      <c r="C77" s="53">
        <v>612000</v>
      </c>
      <c r="D77" s="59">
        <f t="shared" si="46"/>
        <v>116280</v>
      </c>
      <c r="E77" s="65">
        <f t="shared" si="47"/>
        <v>728280</v>
      </c>
      <c r="F77" s="53">
        <v>601800</v>
      </c>
      <c r="G77" s="59">
        <f t="shared" si="49"/>
        <v>114342</v>
      </c>
      <c r="H77" s="65">
        <f t="shared" si="48"/>
        <v>716142</v>
      </c>
      <c r="I77" s="53">
        <v>96900</v>
      </c>
      <c r="J77" s="59">
        <f>I77*19%</f>
        <v>18411</v>
      </c>
      <c r="K77" s="65">
        <f>I77+J77</f>
        <v>115311</v>
      </c>
    </row>
    <row r="78" spans="1:11" ht="39.75" customHeight="1" x14ac:dyDescent="0.2">
      <c r="A78" s="30"/>
      <c r="B78" s="8" t="s">
        <v>38</v>
      </c>
      <c r="C78" s="53">
        <v>2880000</v>
      </c>
      <c r="D78" s="59">
        <f t="shared" si="46"/>
        <v>547200</v>
      </c>
      <c r="E78" s="65">
        <f t="shared" si="47"/>
        <v>3427200</v>
      </c>
      <c r="F78" s="53">
        <v>283200</v>
      </c>
      <c r="G78" s="59">
        <f t="shared" si="49"/>
        <v>53808</v>
      </c>
      <c r="H78" s="65">
        <f t="shared" si="48"/>
        <v>337008</v>
      </c>
      <c r="I78" s="53">
        <v>456000</v>
      </c>
      <c r="J78" s="59">
        <f>I79*19%</f>
        <v>105412</v>
      </c>
      <c r="K78" s="65">
        <f>I78+J78</f>
        <v>561412</v>
      </c>
    </row>
    <row r="79" spans="1:11" ht="39.75" customHeight="1" x14ac:dyDescent="0.2">
      <c r="A79" s="30"/>
      <c r="B79" s="8" t="s">
        <v>39</v>
      </c>
      <c r="C79" s="53">
        <v>3504000</v>
      </c>
      <c r="D79" s="59">
        <f t="shared" si="46"/>
        <v>665760</v>
      </c>
      <c r="E79" s="65">
        <f t="shared" si="47"/>
        <v>4169760</v>
      </c>
      <c r="F79" s="53">
        <v>3445600</v>
      </c>
      <c r="G79" s="59">
        <f t="shared" si="49"/>
        <v>654664</v>
      </c>
      <c r="H79" s="65">
        <f t="shared" si="48"/>
        <v>4100264</v>
      </c>
      <c r="I79" s="53">
        <v>554800</v>
      </c>
      <c r="J79" s="59">
        <f>I79*19%</f>
        <v>105412</v>
      </c>
      <c r="K79" s="65">
        <f>I79+J79</f>
        <v>660212</v>
      </c>
    </row>
    <row r="80" spans="1:11" ht="39.75" customHeight="1" x14ac:dyDescent="0.2">
      <c r="A80" s="30"/>
      <c r="B80" s="8" t="s">
        <v>40</v>
      </c>
      <c r="C80" s="53">
        <v>4560720</v>
      </c>
      <c r="D80" s="59">
        <f t="shared" si="46"/>
        <v>866536.8</v>
      </c>
      <c r="E80" s="65">
        <f t="shared" si="47"/>
        <v>5427256.7999999998</v>
      </c>
      <c r="F80" s="53">
        <v>4065808</v>
      </c>
      <c r="G80" s="59">
        <f t="shared" si="49"/>
        <v>772503.52</v>
      </c>
      <c r="H80" s="65">
        <f t="shared" si="48"/>
        <v>4838311.5199999996</v>
      </c>
      <c r="I80" s="53">
        <v>722114</v>
      </c>
      <c r="J80" s="59">
        <f>I80*19%</f>
        <v>137201.66</v>
      </c>
      <c r="K80" s="65">
        <f>I80+J80</f>
        <v>859315.66</v>
      </c>
    </row>
    <row r="81" spans="1:11" ht="39.75" customHeight="1" x14ac:dyDescent="0.2">
      <c r="A81" s="30"/>
      <c r="B81" s="8" t="s">
        <v>41</v>
      </c>
      <c r="C81" s="53">
        <v>1976400</v>
      </c>
      <c r="D81" s="59">
        <f t="shared" si="46"/>
        <v>375516</v>
      </c>
      <c r="E81" s="65">
        <f t="shared" si="47"/>
        <v>2351916</v>
      </c>
      <c r="F81" s="53">
        <v>1943460</v>
      </c>
      <c r="G81" s="59">
        <f t="shared" si="49"/>
        <v>369257.4</v>
      </c>
      <c r="H81" s="65">
        <f t="shared" si="48"/>
        <v>2312717.4</v>
      </c>
      <c r="I81" s="53">
        <v>312930</v>
      </c>
      <c r="J81" s="59">
        <f>I81*19%</f>
        <v>59456.7</v>
      </c>
      <c r="K81" s="65">
        <f>I81+J81</f>
        <v>372386.7</v>
      </c>
    </row>
    <row r="82" spans="1:11" ht="39.75" customHeight="1" x14ac:dyDescent="0.2">
      <c r="A82" s="30"/>
      <c r="B82" s="8" t="s">
        <v>42</v>
      </c>
      <c r="C82" s="53">
        <v>1043520</v>
      </c>
      <c r="D82" s="59">
        <f t="shared" si="46"/>
        <v>198268.79999999999</v>
      </c>
      <c r="E82" s="65">
        <f t="shared" si="47"/>
        <v>1241788.8</v>
      </c>
      <c r="F82" s="53">
        <v>1026128</v>
      </c>
      <c r="G82" s="59">
        <f t="shared" si="49"/>
        <v>194964.32</v>
      </c>
      <c r="H82" s="65">
        <f t="shared" si="48"/>
        <v>1221092.32</v>
      </c>
      <c r="I82" s="53">
        <v>165224</v>
      </c>
      <c r="J82" s="59">
        <f>I82*19%</f>
        <v>31392.560000000001</v>
      </c>
      <c r="K82" s="65">
        <f>I82+J82</f>
        <v>196616.56</v>
      </c>
    </row>
    <row r="83" spans="1:11" ht="57.75" customHeight="1" x14ac:dyDescent="0.2">
      <c r="A83" s="30"/>
      <c r="B83" s="8" t="s">
        <v>43</v>
      </c>
      <c r="C83" s="53">
        <v>3000000</v>
      </c>
      <c r="D83" s="59">
        <f t="shared" si="46"/>
        <v>570000</v>
      </c>
      <c r="E83" s="65">
        <f t="shared" si="47"/>
        <v>3570000</v>
      </c>
      <c r="F83" s="53">
        <v>3500000</v>
      </c>
      <c r="G83" s="59">
        <f t="shared" si="49"/>
        <v>665000</v>
      </c>
      <c r="H83" s="65">
        <f t="shared" si="48"/>
        <v>4165000</v>
      </c>
      <c r="I83" s="53">
        <v>475000</v>
      </c>
      <c r="J83" s="59">
        <f>I83*19%</f>
        <v>90250</v>
      </c>
      <c r="K83" s="65">
        <f>I83+J83</f>
        <v>565250</v>
      </c>
    </row>
    <row r="84" spans="1:11" ht="60" customHeight="1" x14ac:dyDescent="0.2">
      <c r="A84" s="30"/>
      <c r="B84" s="8" t="s">
        <v>44</v>
      </c>
      <c r="C84" s="53">
        <v>7440000</v>
      </c>
      <c r="D84" s="59">
        <f t="shared" si="46"/>
        <v>1413600</v>
      </c>
      <c r="E84" s="65">
        <f t="shared" si="47"/>
        <v>8853600</v>
      </c>
      <c r="F84" s="53">
        <v>7316000</v>
      </c>
      <c r="G84" s="59">
        <f t="shared" si="49"/>
        <v>1390040</v>
      </c>
      <c r="H84" s="65">
        <f t="shared" si="48"/>
        <v>8706040</v>
      </c>
      <c r="I84" s="53">
        <v>6200000</v>
      </c>
      <c r="J84" s="59">
        <f>I84*19%</f>
        <v>1178000</v>
      </c>
      <c r="K84" s="65">
        <f>I84+J84</f>
        <v>7378000</v>
      </c>
    </row>
    <row r="85" spans="1:11" ht="15" x14ac:dyDescent="0.2">
      <c r="A85" s="30"/>
      <c r="B85" s="8" t="s">
        <v>45</v>
      </c>
      <c r="C85" s="53">
        <v>174960</v>
      </c>
      <c r="D85" s="59">
        <f t="shared" si="46"/>
        <v>33242.400000000001</v>
      </c>
      <c r="E85" s="65">
        <f t="shared" si="47"/>
        <v>208202.4</v>
      </c>
      <c r="F85" s="53">
        <v>172044</v>
      </c>
      <c r="G85" s="59">
        <f t="shared" si="49"/>
        <v>32688.36</v>
      </c>
      <c r="H85" s="65">
        <f t="shared" si="48"/>
        <v>204732.36</v>
      </c>
      <c r="I85" s="53">
        <v>145800</v>
      </c>
      <c r="J85" s="59">
        <f>I85*19%</f>
        <v>27702</v>
      </c>
      <c r="K85" s="65">
        <f>I85+J85</f>
        <v>173502</v>
      </c>
    </row>
    <row r="86" spans="1:11" ht="15" x14ac:dyDescent="0.2">
      <c r="A86" s="30"/>
      <c r="B86" s="8" t="s">
        <v>46</v>
      </c>
      <c r="C86" s="53">
        <v>110160</v>
      </c>
      <c r="D86" s="59">
        <f t="shared" si="46"/>
        <v>20930.400000000001</v>
      </c>
      <c r="E86" s="65">
        <f t="shared" si="47"/>
        <v>131090.4</v>
      </c>
      <c r="F86" s="53">
        <v>108324</v>
      </c>
      <c r="G86" s="59">
        <f t="shared" si="49"/>
        <v>20581.560000000001</v>
      </c>
      <c r="H86" s="65">
        <f t="shared" si="48"/>
        <v>128905.56</v>
      </c>
      <c r="I86" s="53">
        <v>91800</v>
      </c>
      <c r="J86" s="59">
        <f>I86*19%</f>
        <v>17442</v>
      </c>
      <c r="K86" s="65">
        <f>I86+J86</f>
        <v>109242</v>
      </c>
    </row>
    <row r="87" spans="1:11" ht="15" x14ac:dyDescent="0.2">
      <c r="A87" s="30"/>
      <c r="B87" s="8" t="s">
        <v>47</v>
      </c>
      <c r="C87" s="53">
        <v>1585200</v>
      </c>
      <c r="D87" s="59">
        <f t="shared" si="46"/>
        <v>301188</v>
      </c>
      <c r="E87" s="65">
        <f t="shared" si="47"/>
        <v>1886388</v>
      </c>
      <c r="F87" s="53">
        <v>1558780</v>
      </c>
      <c r="G87" s="59">
        <f t="shared" si="49"/>
        <v>296168.2</v>
      </c>
      <c r="H87" s="65">
        <f t="shared" si="48"/>
        <v>1854948.2</v>
      </c>
      <c r="I87" s="53">
        <v>1321000</v>
      </c>
      <c r="J87" s="59">
        <f>I87*19%</f>
        <v>250990</v>
      </c>
      <c r="K87" s="65">
        <f>I87+J87</f>
        <v>1571990</v>
      </c>
    </row>
    <row r="88" spans="1:11" ht="15" x14ac:dyDescent="0.2">
      <c r="A88" s="30"/>
      <c r="B88" s="8" t="s">
        <v>48</v>
      </c>
      <c r="C88" s="53">
        <v>1824000</v>
      </c>
      <c r="D88" s="59">
        <f t="shared" si="46"/>
        <v>346560</v>
      </c>
      <c r="E88" s="65">
        <f t="shared" si="47"/>
        <v>2170560</v>
      </c>
      <c r="F88" s="53">
        <v>1793600</v>
      </c>
      <c r="G88" s="59">
        <f t="shared" si="49"/>
        <v>340784</v>
      </c>
      <c r="H88" s="65">
        <f t="shared" si="48"/>
        <v>2134384</v>
      </c>
      <c r="I88" s="53">
        <v>1520000</v>
      </c>
      <c r="J88" s="59">
        <f>I88*19%</f>
        <v>288800</v>
      </c>
      <c r="K88" s="65">
        <f>I88+J88</f>
        <v>1808800</v>
      </c>
    </row>
    <row r="89" spans="1:11" ht="15" x14ac:dyDescent="0.2">
      <c r="A89" s="30"/>
      <c r="B89" s="8" t="s">
        <v>49</v>
      </c>
      <c r="C89" s="53">
        <v>1044600</v>
      </c>
      <c r="D89" s="59">
        <f t="shared" si="46"/>
        <v>198474</v>
      </c>
      <c r="E89" s="65">
        <f t="shared" si="47"/>
        <v>1243074</v>
      </c>
      <c r="F89" s="53">
        <v>1027190</v>
      </c>
      <c r="G89" s="59">
        <f t="shared" si="49"/>
        <v>195166.1</v>
      </c>
      <c r="H89" s="65">
        <f t="shared" si="48"/>
        <v>1222356.1000000001</v>
      </c>
      <c r="I89" s="53">
        <v>870500</v>
      </c>
      <c r="J89" s="59">
        <f>I89*19%</f>
        <v>165395</v>
      </c>
      <c r="K89" s="65">
        <f>I89+J89</f>
        <v>1035895</v>
      </c>
    </row>
    <row r="90" spans="1:11" ht="30" x14ac:dyDescent="0.2">
      <c r="A90" s="30"/>
      <c r="B90" s="8" t="s">
        <v>50</v>
      </c>
      <c r="C90" s="53">
        <v>744730</v>
      </c>
      <c r="D90" s="59">
        <f t="shared" si="46"/>
        <v>141498.70000000001</v>
      </c>
      <c r="E90" s="65">
        <f t="shared" si="47"/>
        <v>886228.7</v>
      </c>
      <c r="F90" s="53">
        <v>732308</v>
      </c>
      <c r="G90" s="59">
        <f t="shared" si="49"/>
        <v>139138.51999999999</v>
      </c>
      <c r="H90" s="65">
        <f t="shared" si="48"/>
        <v>871446.52</v>
      </c>
      <c r="I90" s="53">
        <v>620600</v>
      </c>
      <c r="J90" s="59">
        <f>I90*19%</f>
        <v>117914</v>
      </c>
      <c r="K90" s="65">
        <f>I90+J90</f>
        <v>738514</v>
      </c>
    </row>
    <row r="91" spans="1:11" ht="15" x14ac:dyDescent="0.2">
      <c r="A91" s="30"/>
      <c r="B91" s="8" t="s">
        <v>51</v>
      </c>
      <c r="C91" s="53">
        <v>10480</v>
      </c>
      <c r="D91" s="59">
        <f t="shared" si="46"/>
        <v>1991.2</v>
      </c>
      <c r="E91" s="65">
        <f t="shared" si="47"/>
        <v>12471.2</v>
      </c>
      <c r="F91" s="53">
        <v>100772</v>
      </c>
      <c r="G91" s="59">
        <f t="shared" si="49"/>
        <v>19146.68</v>
      </c>
      <c r="H91" s="65">
        <f t="shared" si="48"/>
        <v>119918.68</v>
      </c>
      <c r="I91" s="53">
        <v>85400</v>
      </c>
      <c r="J91" s="59">
        <f>I91*19%</f>
        <v>16226</v>
      </c>
      <c r="K91" s="65">
        <f>I91+J91</f>
        <v>101626</v>
      </c>
    </row>
    <row r="92" spans="1:11" ht="15" x14ac:dyDescent="0.2">
      <c r="A92" s="30"/>
      <c r="B92" s="8" t="s">
        <v>52</v>
      </c>
      <c r="C92" s="53">
        <v>744200</v>
      </c>
      <c r="D92" s="59">
        <f t="shared" si="46"/>
        <v>141398</v>
      </c>
      <c r="E92" s="65">
        <f t="shared" si="47"/>
        <v>885598</v>
      </c>
      <c r="F92" s="53">
        <v>731836</v>
      </c>
      <c r="G92" s="59">
        <f t="shared" si="49"/>
        <v>139048.84</v>
      </c>
      <c r="H92" s="65">
        <f t="shared" si="48"/>
        <v>870884.84</v>
      </c>
      <c r="I92" s="53">
        <v>620200</v>
      </c>
      <c r="J92" s="59">
        <f>I92*19%</f>
        <v>117838</v>
      </c>
      <c r="K92" s="65">
        <f>I92+J92</f>
        <v>738038</v>
      </c>
    </row>
    <row r="93" spans="1:11" ht="15" x14ac:dyDescent="0.2">
      <c r="A93" s="30"/>
      <c r="B93" s="8" t="s">
        <v>53</v>
      </c>
      <c r="C93" s="53">
        <v>162240</v>
      </c>
      <c r="D93" s="59">
        <f t="shared" si="46"/>
        <v>30825.599999999999</v>
      </c>
      <c r="E93" s="65">
        <f t="shared" si="47"/>
        <v>193065.60000000001</v>
      </c>
      <c r="F93" s="53">
        <v>189339</v>
      </c>
      <c r="G93" s="59">
        <f t="shared" si="49"/>
        <v>35974.410000000003</v>
      </c>
      <c r="H93" s="65">
        <f t="shared" si="48"/>
        <v>225313.41</v>
      </c>
      <c r="I93" s="53">
        <v>135200</v>
      </c>
      <c r="J93" s="59">
        <f>I93*19%</f>
        <v>25688</v>
      </c>
      <c r="K93" s="65">
        <f>I93+J93</f>
        <v>160888</v>
      </c>
    </row>
    <row r="94" spans="1:11" ht="16" thickBot="1" x14ac:dyDescent="0.25">
      <c r="A94" s="31"/>
      <c r="B94" s="8" t="s">
        <v>54</v>
      </c>
      <c r="C94" s="53">
        <v>6800000</v>
      </c>
      <c r="D94" s="59">
        <f t="shared" si="46"/>
        <v>1292000</v>
      </c>
      <c r="E94" s="65">
        <f t="shared" si="47"/>
        <v>8092000</v>
      </c>
      <c r="F94" s="53">
        <v>6455597</v>
      </c>
      <c r="G94" s="59">
        <f t="shared" si="49"/>
        <v>1226563.43</v>
      </c>
      <c r="H94" s="65">
        <f t="shared" si="48"/>
        <v>7682160.4299999997</v>
      </c>
      <c r="I94" s="53">
        <v>5469150</v>
      </c>
      <c r="J94" s="59">
        <f>I94*19%</f>
        <v>1039138.5</v>
      </c>
      <c r="K94" s="65">
        <f>I94+J94</f>
        <v>6508288.5</v>
      </c>
    </row>
    <row r="95" spans="1:11" ht="30" x14ac:dyDescent="0.2">
      <c r="A95" s="21"/>
      <c r="B95" s="83" t="s">
        <v>102</v>
      </c>
      <c r="C95" s="53">
        <v>4480000</v>
      </c>
      <c r="D95" s="59">
        <f t="shared" si="46"/>
        <v>851200</v>
      </c>
      <c r="E95" s="65">
        <f t="shared" si="47"/>
        <v>5331200</v>
      </c>
      <c r="F95" s="53">
        <v>4307000</v>
      </c>
      <c r="G95" s="59">
        <f t="shared" si="49"/>
        <v>818330</v>
      </c>
      <c r="H95" s="65">
        <f t="shared" si="48"/>
        <v>5125330</v>
      </c>
      <c r="I95" s="53">
        <v>3650000</v>
      </c>
      <c r="J95" s="59">
        <f>I95*19%</f>
        <v>693500</v>
      </c>
      <c r="K95" s="65">
        <f>I95+J95</f>
        <v>4343500</v>
      </c>
    </row>
    <row r="96" spans="1:11" ht="45" x14ac:dyDescent="0.2">
      <c r="A96" s="21"/>
      <c r="B96" s="83" t="s">
        <v>103</v>
      </c>
      <c r="C96" s="53">
        <v>4500</v>
      </c>
      <c r="D96" s="59">
        <f t="shared" si="46"/>
        <v>855</v>
      </c>
      <c r="E96" s="65">
        <f t="shared" si="47"/>
        <v>5355</v>
      </c>
      <c r="F96" s="53">
        <v>5200</v>
      </c>
      <c r="G96" s="59">
        <f t="shared" si="49"/>
        <v>988</v>
      </c>
      <c r="H96" s="65">
        <f t="shared" si="48"/>
        <v>6188</v>
      </c>
      <c r="I96" s="53">
        <v>3500</v>
      </c>
      <c r="J96" s="59">
        <f>I96*19%</f>
        <v>665</v>
      </c>
      <c r="K96" s="65">
        <f>I96+J96</f>
        <v>4165</v>
      </c>
    </row>
    <row r="97" spans="1:11" ht="45.75" customHeight="1" thickBot="1" x14ac:dyDescent="0.25">
      <c r="A97" s="21"/>
      <c r="B97" s="17" t="s">
        <v>55</v>
      </c>
      <c r="C97" s="56"/>
      <c r="D97" s="62"/>
      <c r="E97" s="68"/>
      <c r="F97" s="56"/>
      <c r="G97" s="62"/>
      <c r="H97" s="68"/>
      <c r="I97" s="56"/>
      <c r="J97" s="62"/>
      <c r="K97" s="68"/>
    </row>
    <row r="98" spans="1:11" ht="285" customHeight="1" thickBot="1" x14ac:dyDescent="0.25">
      <c r="A98" s="6" t="s">
        <v>3</v>
      </c>
      <c r="B98" s="20" t="s">
        <v>56</v>
      </c>
      <c r="C98" s="53">
        <v>102552000</v>
      </c>
      <c r="D98" s="59">
        <f>C98*19%</f>
        <v>19484880</v>
      </c>
      <c r="E98" s="65">
        <f>C98+D98</f>
        <v>122036880</v>
      </c>
      <c r="F98" s="53">
        <v>10084800</v>
      </c>
      <c r="G98" s="59">
        <f>F98*19%</f>
        <v>1916112</v>
      </c>
      <c r="H98" s="65">
        <f>F98+G98</f>
        <v>12000912</v>
      </c>
      <c r="I98" s="53">
        <v>85460000</v>
      </c>
      <c r="J98" s="59">
        <f>I98*19%</f>
        <v>16237400</v>
      </c>
      <c r="K98" s="65">
        <f>I98+J98</f>
        <v>101697400</v>
      </c>
    </row>
    <row r="99" spans="1:11" ht="70.5" customHeight="1" thickBot="1" x14ac:dyDescent="0.25">
      <c r="A99" s="6"/>
      <c r="B99" s="20" t="s">
        <v>57</v>
      </c>
      <c r="C99" s="53"/>
      <c r="D99" s="59"/>
      <c r="E99" s="65"/>
      <c r="F99" s="53"/>
      <c r="G99" s="59"/>
      <c r="H99" s="65"/>
      <c r="I99" s="53"/>
      <c r="J99" s="59"/>
      <c r="K99" s="65"/>
    </row>
    <row r="100" spans="1:11" ht="70.5" customHeight="1" thickBot="1" x14ac:dyDescent="0.25">
      <c r="A100" s="6"/>
      <c r="B100" s="17" t="s">
        <v>58</v>
      </c>
      <c r="C100" s="56"/>
      <c r="D100" s="62"/>
      <c r="E100" s="68"/>
      <c r="F100" s="56"/>
      <c r="G100" s="62"/>
      <c r="H100" s="68"/>
      <c r="I100" s="56"/>
      <c r="J100" s="62"/>
      <c r="K100" s="68"/>
    </row>
    <row r="101" spans="1:11" ht="121" x14ac:dyDescent="0.2">
      <c r="A101" s="24" t="s">
        <v>1</v>
      </c>
      <c r="B101" s="9" t="s">
        <v>59</v>
      </c>
      <c r="C101" s="53">
        <v>4740720</v>
      </c>
      <c r="D101" s="59">
        <f>C101*19%</f>
        <v>900736.8</v>
      </c>
      <c r="E101" s="65">
        <f>C101+D101</f>
        <v>5641456.7999999998</v>
      </c>
      <c r="F101" s="53">
        <v>4800000</v>
      </c>
      <c r="G101" s="59">
        <f>F101*19%</f>
        <v>912000</v>
      </c>
      <c r="H101" s="65">
        <f>F101+G101</f>
        <v>5712000</v>
      </c>
      <c r="I101" s="53">
        <v>3950600</v>
      </c>
      <c r="J101" s="59">
        <f>I101*19%</f>
        <v>750614</v>
      </c>
      <c r="K101" s="65">
        <f>I101+J101</f>
        <v>4701214</v>
      </c>
    </row>
    <row r="102" spans="1:11" ht="111" customHeight="1" x14ac:dyDescent="0.2">
      <c r="A102" s="25"/>
      <c r="B102" s="20" t="s">
        <v>60</v>
      </c>
      <c r="C102" s="53">
        <v>678720</v>
      </c>
      <c r="D102" s="59">
        <f t="shared" ref="D102:D103" si="50">C102*19%</f>
        <v>128956.8</v>
      </c>
      <c r="E102" s="65">
        <f t="shared" ref="E102:E103" si="51">C102+D102</f>
        <v>807676.8</v>
      </c>
      <c r="F102" s="53">
        <v>750000</v>
      </c>
      <c r="G102" s="59">
        <f t="shared" ref="G102:G103" si="52">F102*19%</f>
        <v>142500</v>
      </c>
      <c r="H102" s="65">
        <f t="shared" ref="H102:H103" si="53">F102+G102</f>
        <v>892500</v>
      </c>
      <c r="I102" s="53">
        <v>565600</v>
      </c>
      <c r="J102" s="59">
        <f>I102*19%</f>
        <v>107464</v>
      </c>
      <c r="K102" s="65">
        <f>I102+J102</f>
        <v>673064</v>
      </c>
    </row>
    <row r="103" spans="1:11" ht="69" customHeight="1" x14ac:dyDescent="0.2">
      <c r="A103" s="26"/>
      <c r="B103" s="10" t="s">
        <v>61</v>
      </c>
      <c r="C103" s="53">
        <v>95000</v>
      </c>
      <c r="D103" s="59">
        <f t="shared" si="50"/>
        <v>18050</v>
      </c>
      <c r="E103" s="65">
        <f t="shared" si="51"/>
        <v>113050</v>
      </c>
      <c r="F103" s="53">
        <v>120000</v>
      </c>
      <c r="G103" s="59">
        <f t="shared" si="52"/>
        <v>22800</v>
      </c>
      <c r="H103" s="65">
        <f t="shared" si="53"/>
        <v>142800</v>
      </c>
      <c r="I103" s="53">
        <v>75600</v>
      </c>
      <c r="J103" s="59">
        <f>I103*19%</f>
        <v>14364</v>
      </c>
      <c r="K103" s="65">
        <f>I103+J103</f>
        <v>89964</v>
      </c>
    </row>
    <row r="104" spans="1:11" ht="39.75" customHeight="1" x14ac:dyDescent="0.2">
      <c r="A104" s="4"/>
      <c r="B104" s="11" t="s">
        <v>10</v>
      </c>
      <c r="C104" s="84">
        <v>0</v>
      </c>
      <c r="D104" s="85"/>
      <c r="E104" s="86"/>
      <c r="F104" s="87">
        <v>0</v>
      </c>
      <c r="G104" s="88"/>
      <c r="H104" s="89"/>
      <c r="I104" s="87">
        <v>0</v>
      </c>
      <c r="J104" s="88"/>
      <c r="K104" s="89"/>
    </row>
    <row r="105" spans="1:11" s="2" customFormat="1" ht="39.75" customHeight="1" thickBot="1" x14ac:dyDescent="0.25">
      <c r="A105" s="5"/>
      <c r="B105" s="12" t="s">
        <v>6</v>
      </c>
      <c r="C105" s="54">
        <f>SUM(C6:C103)</f>
        <v>959560089</v>
      </c>
      <c r="D105" s="63">
        <f>SUM(D6:D103)</f>
        <v>182316416.91000003</v>
      </c>
      <c r="E105" s="69">
        <f>SUM(E6:E103)</f>
        <v>1094381225.9099998</v>
      </c>
      <c r="F105" s="54">
        <f>SUM(F6:F103)</f>
        <v>833766625</v>
      </c>
      <c r="G105" s="63">
        <f>SUM(G6:G103)</f>
        <v>158415658.75000012</v>
      </c>
      <c r="H105" s="69">
        <f>SUM(H6:H103)</f>
        <v>992182283.74999976</v>
      </c>
      <c r="I105" s="54">
        <f>SUM(I6:I103)</f>
        <v>777684239</v>
      </c>
      <c r="J105" s="63">
        <f>SUM(J6:J103)</f>
        <v>147778777.41000003</v>
      </c>
      <c r="K105" s="69">
        <f>SUM(K6:K103)</f>
        <v>925463016.40999985</v>
      </c>
    </row>
    <row r="106" spans="1:11" ht="23.25" customHeight="1" x14ac:dyDescent="0.2">
      <c r="B106" s="19"/>
    </row>
    <row r="107" spans="1:11" ht="25.5" customHeight="1" x14ac:dyDescent="0.2">
      <c r="B107" s="19"/>
    </row>
    <row r="108" spans="1:11" ht="26.25" customHeight="1" x14ac:dyDescent="0.2">
      <c r="B108" s="19"/>
    </row>
    <row r="109" spans="1:11" ht="33" customHeight="1" x14ac:dyDescent="0.2">
      <c r="B109" s="19"/>
    </row>
    <row r="110" spans="1:11" ht="43.5" customHeight="1" x14ac:dyDescent="0.2">
      <c r="B110" s="19"/>
    </row>
    <row r="111" spans="1:11" ht="39.75" customHeight="1" x14ac:dyDescent="0.2">
      <c r="B111" s="19"/>
    </row>
    <row r="112" spans="1:11" ht="39.75" customHeight="1" x14ac:dyDescent="0.2">
      <c r="B112" s="19"/>
    </row>
    <row r="113" spans="2:9" ht="39.75" customHeight="1" x14ac:dyDescent="0.2">
      <c r="B113" s="19"/>
    </row>
    <row r="114" spans="2:9" ht="39.75" customHeight="1" x14ac:dyDescent="0.2">
      <c r="B114" s="19"/>
      <c r="C114" s="55" t="s">
        <v>7</v>
      </c>
      <c r="F114" s="55" t="s">
        <v>7</v>
      </c>
      <c r="I114" s="55" t="s">
        <v>7</v>
      </c>
    </row>
    <row r="115" spans="2:9" ht="39.75" customHeight="1" x14ac:dyDescent="0.2">
      <c r="B115" s="19"/>
    </row>
    <row r="116" spans="2:9" ht="39.75" customHeight="1" x14ac:dyDescent="0.2">
      <c r="B116" s="19"/>
    </row>
  </sheetData>
  <mergeCells count="104">
    <mergeCell ref="I47:I48"/>
    <mergeCell ref="J47:J48"/>
    <mergeCell ref="K47:K48"/>
    <mergeCell ref="I104:K104"/>
    <mergeCell ref="I20:I21"/>
    <mergeCell ref="J20:J21"/>
    <mergeCell ref="K20:K21"/>
    <mergeCell ref="I44:I45"/>
    <mergeCell ref="J44:J45"/>
    <mergeCell ref="K44:K45"/>
    <mergeCell ref="K14:K15"/>
    <mergeCell ref="I16:I17"/>
    <mergeCell ref="J16:J17"/>
    <mergeCell ref="K16:K17"/>
    <mergeCell ref="I18:I19"/>
    <mergeCell ref="J18:J19"/>
    <mergeCell ref="K18:K19"/>
    <mergeCell ref="F47:F48"/>
    <mergeCell ref="G47:G48"/>
    <mergeCell ref="H47:H48"/>
    <mergeCell ref="F104:H104"/>
    <mergeCell ref="I2:K2"/>
    <mergeCell ref="I8:I9"/>
    <mergeCell ref="J8:J9"/>
    <mergeCell ref="K8:K9"/>
    <mergeCell ref="I10:I11"/>
    <mergeCell ref="J10:J11"/>
    <mergeCell ref="K10:K11"/>
    <mergeCell ref="I12:I13"/>
    <mergeCell ref="J12:J13"/>
    <mergeCell ref="K12:K13"/>
    <mergeCell ref="I14:I15"/>
    <mergeCell ref="J14:J15"/>
    <mergeCell ref="F20:F21"/>
    <mergeCell ref="G20:G21"/>
    <mergeCell ref="H20:H21"/>
    <mergeCell ref="F44:F45"/>
    <mergeCell ref="G44:G45"/>
    <mergeCell ref="H44:H45"/>
    <mergeCell ref="F16:F17"/>
    <mergeCell ref="G16:G17"/>
    <mergeCell ref="H16:H17"/>
    <mergeCell ref="F18:F19"/>
    <mergeCell ref="G18:G19"/>
    <mergeCell ref="H18:H19"/>
    <mergeCell ref="F12:F13"/>
    <mergeCell ref="G12:G13"/>
    <mergeCell ref="H12:H13"/>
    <mergeCell ref="F14:F15"/>
    <mergeCell ref="G14:G15"/>
    <mergeCell ref="H14:H15"/>
    <mergeCell ref="F2:H2"/>
    <mergeCell ref="F8:F9"/>
    <mergeCell ref="G8:G9"/>
    <mergeCell ref="H8:H9"/>
    <mergeCell ref="F10:F11"/>
    <mergeCell ref="G10:G11"/>
    <mergeCell ref="H10:H11"/>
    <mergeCell ref="A1:E1"/>
    <mergeCell ref="A2:A3"/>
    <mergeCell ref="B2:B3"/>
    <mergeCell ref="C2:E2"/>
    <mergeCell ref="A5:A34"/>
    <mergeCell ref="B8:B9"/>
    <mergeCell ref="C8:C9"/>
    <mergeCell ref="D8:D9"/>
    <mergeCell ref="E8:E9"/>
    <mergeCell ref="B10:B11"/>
    <mergeCell ref="C10:C11"/>
    <mergeCell ref="D10:D11"/>
    <mergeCell ref="E10:E11"/>
    <mergeCell ref="B12:B13"/>
    <mergeCell ref="C12:C13"/>
    <mergeCell ref="D12:D13"/>
    <mergeCell ref="E12:E13"/>
    <mergeCell ref="B14:B15"/>
    <mergeCell ref="C14:C15"/>
    <mergeCell ref="D14:D15"/>
    <mergeCell ref="E14:E15"/>
    <mergeCell ref="B16:B17"/>
    <mergeCell ref="C16:C17"/>
    <mergeCell ref="D16:D17"/>
    <mergeCell ref="E16:E17"/>
    <mergeCell ref="B18:B19"/>
    <mergeCell ref="C18:C19"/>
    <mergeCell ref="D18:D19"/>
    <mergeCell ref="E18:E19"/>
    <mergeCell ref="B20:B21"/>
    <mergeCell ref="C20:C21"/>
    <mergeCell ref="D20:D21"/>
    <mergeCell ref="E20:E21"/>
    <mergeCell ref="A73:A94"/>
    <mergeCell ref="A101:A103"/>
    <mergeCell ref="C104:E104"/>
    <mergeCell ref="A41:A43"/>
    <mergeCell ref="A44:A49"/>
    <mergeCell ref="B44:B45"/>
    <mergeCell ref="C44:C45"/>
    <mergeCell ref="D44:D45"/>
    <mergeCell ref="E44:E45"/>
    <mergeCell ref="B47:B48"/>
    <mergeCell ref="C47:C48"/>
    <mergeCell ref="D47:D48"/>
    <mergeCell ref="E47:E48"/>
  </mergeCells>
  <pageMargins left="0.70866141732283472" right="0.70866141732283472" top="1.3779527559055118" bottom="0.55118110236220474" header="0.31496062992125984" footer="0.31496062992125984"/>
  <pageSetup paperSize="9" scale="60"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3"/>
  <dimension ref="A1"/>
  <sheetViews>
    <sheetView workbookViewId="0"/>
  </sheetViews>
  <sheetFormatPr baseColWidth="10" defaultColWidth="10.6640625" defaultRowHeight="1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Estudio de mercado (2)</vt:lpstr>
      <vt:lpstr>Hoja3</vt:lpstr>
      <vt:lpstr>'Estudio de mercado (2)'!Área_de_impresión</vt:lpstr>
      <vt:lpstr>'Estudio de mercado (2)'!Títulos_a_imprimir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MAURICIO</dc:creator>
  <cp:lastModifiedBy>Oscar Mauricio Fuentes Bonilla</cp:lastModifiedBy>
  <cp:lastPrinted>2021-10-28T15:24:54Z</cp:lastPrinted>
  <dcterms:created xsi:type="dcterms:W3CDTF">2016-05-03T00:53:29Z</dcterms:created>
  <dcterms:modified xsi:type="dcterms:W3CDTF">2021-12-22T16:03:18Z</dcterms:modified>
</cp:coreProperties>
</file>