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7" lowestEdited="6" rupBuild="18431"/>
  <workbookPr/>
  <mc:AlternateContent xmlns:mc="http://schemas.openxmlformats.org/markup-compatibility/2006">
    <mc:Choice Requires="x15">
      <x15ac:absPath xmlns:x15ac="http://schemas.microsoft.com/office/spreadsheetml/2010/11/ac" url="C:\Users\pblandon\Desktop\"/>
    </mc:Choice>
  </mc:AlternateContent>
  <bookViews>
    <workbookView xWindow="0" yWindow="0" windowWidth="28800" windowHeight="10110"/>
  </bookViews>
  <sheets>
    <sheet name="F14.1  PLANES DE MEJORAMIENT..." sheetId="1" r:id="rId1"/>
  </sheets>
  <definedNames>
    <definedName name="_xlnm._FilterDatabase" localSheetId="0" hidden="1">'F14.1  PLANES DE MEJORAMIENT...'!$A$10:$O$201</definedName>
  </definedNames>
  <calcPr calcId="171027"/>
</workbook>
</file>

<file path=xl/calcChain.xml><?xml version="1.0" encoding="utf-8"?>
<calcChain xmlns="http://schemas.openxmlformats.org/spreadsheetml/2006/main">
  <c r="M118" i="1" l="1"/>
  <c r="M148" i="1" l="1"/>
  <c r="M198" i="1" l="1"/>
  <c r="M196" i="1"/>
  <c r="M192" i="1"/>
  <c r="M176" i="1"/>
  <c r="M173" i="1"/>
  <c r="M172" i="1"/>
  <c r="M166" i="1"/>
  <c r="M163" i="1"/>
  <c r="M162" i="1"/>
  <c r="M151" i="1"/>
  <c r="M149" i="1"/>
  <c r="M146" i="1"/>
  <c r="M144" i="1"/>
  <c r="M141" i="1"/>
  <c r="M133" i="1"/>
  <c r="M132" i="1"/>
  <c r="M131" i="1"/>
  <c r="M129" i="1"/>
  <c r="M116" i="1"/>
  <c r="M112" i="1"/>
  <c r="M111" i="1"/>
  <c r="M105" i="1"/>
  <c r="M83" i="1" l="1"/>
  <c r="M82" i="1"/>
  <c r="M81" i="1"/>
  <c r="M80" i="1"/>
  <c r="M79" i="1"/>
  <c r="M78" i="1"/>
  <c r="M77" i="1"/>
  <c r="M76" i="1"/>
  <c r="M75" i="1"/>
  <c r="M74" i="1"/>
  <c r="M73" i="1"/>
  <c r="M72" i="1"/>
  <c r="M71" i="1"/>
  <c r="M70" i="1"/>
  <c r="M69" i="1"/>
  <c r="M68" i="1"/>
  <c r="M67" i="1"/>
  <c r="M66" i="1"/>
  <c r="M65" i="1"/>
  <c r="M64" i="1"/>
  <c r="M63" i="1"/>
  <c r="M62" i="1"/>
  <c r="M61" i="1"/>
  <c r="M60" i="1"/>
  <c r="M59" i="1"/>
  <c r="M58" i="1"/>
  <c r="M57" i="1"/>
  <c r="M56" i="1"/>
  <c r="M55" i="1"/>
  <c r="M54" i="1"/>
  <c r="M53" i="1"/>
  <c r="M52" i="1"/>
  <c r="M51" i="1"/>
  <c r="M50" i="1"/>
  <c r="M49" i="1"/>
  <c r="M48" i="1"/>
  <c r="M47" i="1"/>
  <c r="M46" i="1"/>
  <c r="M45" i="1"/>
  <c r="M44" i="1"/>
  <c r="M43" i="1"/>
  <c r="M42" i="1"/>
  <c r="M41" i="1"/>
  <c r="M40" i="1"/>
  <c r="M39" i="1"/>
  <c r="M38" i="1"/>
  <c r="M37" i="1"/>
  <c r="M36" i="1"/>
  <c r="M35" i="1"/>
  <c r="M34" i="1"/>
  <c r="M33" i="1"/>
  <c r="M32" i="1"/>
  <c r="M31" i="1"/>
</calcChain>
</file>

<file path=xl/comments1.xml><?xml version="1.0" encoding="utf-8"?>
<comments xmlns="http://schemas.openxmlformats.org/spreadsheetml/2006/main">
  <authors>
    <author>Anllela Andrea Rodriguez Acosta</author>
  </authors>
  <commentList>
    <comment ref="H123" authorId="0" shapeId="0">
      <text>
        <r>
          <rPr>
            <b/>
            <sz val="9"/>
            <color indexed="81"/>
            <rFont val="Tahoma"/>
            <family val="2"/>
          </rPr>
          <t xml:space="preserve">Se sugiere modificar a la existencia del Bien.
 </t>
        </r>
        <r>
          <rPr>
            <sz val="9"/>
            <color indexed="81"/>
            <rFont val="Tahoma"/>
            <family val="2"/>
          </rPr>
          <t xml:space="preserve">
</t>
        </r>
      </text>
    </comment>
    <comment ref="J123" authorId="0" shapeId="0">
      <text>
        <r>
          <rPr>
            <sz val="9"/>
            <color indexed="81"/>
            <rFont val="Tahoma"/>
            <family val="2"/>
          </rPr>
          <t xml:space="preserve">Universo destinatarios + depositarios
</t>
        </r>
      </text>
    </comment>
  </commentList>
</comments>
</file>

<file path=xl/sharedStrings.xml><?xml version="1.0" encoding="utf-8"?>
<sst xmlns="http://schemas.openxmlformats.org/spreadsheetml/2006/main" count="1551" uniqueCount="825">
  <si>
    <t>Tipo Modalidad</t>
  </si>
  <si>
    <t>M-3: PLAN DE MEJORAMIENTO</t>
  </si>
  <si>
    <t>Formulario</t>
  </si>
  <si>
    <t>F14.1: PLANES DE MEJORAMIENTO - ENTIDADES</t>
  </si>
  <si>
    <t>Moneda Informe</t>
  </si>
  <si>
    <t>Entidad</t>
  </si>
  <si>
    <t>Fecha</t>
  </si>
  <si>
    <t>Periodicidad</t>
  </si>
  <si>
    <t>SEMESTRAL</t>
  </si>
  <si>
    <t>[1]</t>
  </si>
  <si>
    <t>0 PLANES DE MEJORAMIENTO - ENTIDADES</t>
  </si>
  <si>
    <t>MODALIDAD DE REGISTRO</t>
  </si>
  <si>
    <t>CÓDIGO HALLAZGO</t>
  </si>
  <si>
    <t>DESCRIPCIÓN DEL HALLAZGO</t>
  </si>
  <si>
    <t>CAUSA DEL HALLAZGO</t>
  </si>
  <si>
    <t>ACCIÓN DE MEJORA</t>
  </si>
  <si>
    <t>ACTIVIDADES / DESCRIPCIÓN</t>
  </si>
  <si>
    <t>ACTIVIDADES / UNIDAD DE MEDIDA</t>
  </si>
  <si>
    <t>ACTIVIDADES / CANTIDADES UNIDAD DE MEDIDA</t>
  </si>
  <si>
    <t>ACTIVIDADES / FECHA DE INICIO</t>
  </si>
  <si>
    <t>ACTIVIDADES / FECHA DE TERMINACIÓN</t>
  </si>
  <si>
    <t>ACTIVIDADES / PLAZO EN SEMANAS</t>
  </si>
  <si>
    <t>ACTIVIDADES / AVANCE FÍSICO DE EJECUCIÓN</t>
  </si>
  <si>
    <t>OBSERVACIONES</t>
  </si>
  <si>
    <t>FILA_1</t>
  </si>
  <si>
    <t>1 SUSCRIPCIÓN DEL PLAN DE MEJORAMIENTO</t>
  </si>
  <si>
    <t>2 AVANCE ó SEGUIMIENTO DEL PLAN DE MEJORAMIENTO</t>
  </si>
  <si>
    <t>Deficiencias en el control de los bienes, pues las dos entidades manejan datos diferentes.</t>
  </si>
  <si>
    <t>Realizar nueva acta de conciliación con DNE que aclare las cifras mencionadas y refleje los movimientos del inventario de inmuebles.</t>
  </si>
  <si>
    <t>Cruce de novedades de movimiento en el inventario y elaboración de Acta donde se refleje el resultado del inventario actualizado.</t>
  </si>
  <si>
    <t>Documento Acta</t>
  </si>
  <si>
    <t>FILA_2</t>
  </si>
  <si>
    <t>Avalúos, Se determinó que de los 7.783 bienes reportados a la CGR por SAE, 2.811, es decir el 36% no tienen registrado cifra de valor por concepto de avalúo catastral proveniente de la liquidación del impuesto predial y 7.508, el 96.46% no cuentan
con cifra de valor por concepto de avalúos comerciales recientes.</t>
  </si>
  <si>
    <t>Debilidades que evidencian una deficiente gestión y ausencia de prácticas de control interno, que inciden en la labor de administración y custodia de los bienes objeto misional.</t>
  </si>
  <si>
    <t>Solicitar a la DNE EL los valores de los avalúos catastrales de los inmuebles administrados por SAE, y los avalúos comerciales se solicitarán previa autorización de la DNE EL y previa revisión y estudio del saneamiento jurídico correspondiente por parte de SAE.</t>
  </si>
  <si>
    <t xml:space="preserve">Elaborar y radicar oficios consolidados por departamentos ante la DNE EL  solicitando los valores de avalúo catastral junto con su soporte, para cada uno de los inmuebles que SAE tiene en administración.  </t>
  </si>
  <si>
    <t>Documento Oficio</t>
  </si>
  <si>
    <t>FILA_3</t>
  </si>
  <si>
    <t>Registrar en el aplicativo Olympus la información del valor del avalúo catastral según sean enviados por la DNE EL o se obtengan por otros medios.</t>
  </si>
  <si>
    <t>Registro %</t>
  </si>
  <si>
    <t>FILA_4</t>
  </si>
  <si>
    <t>Realizar los avalúos comerciales corporativos de los inmuebles que SAE tiene en administración, de acuerdo a las autorizaciones que emita la DNE EL y previa la revisión y estudio de viabilidad jurídica correspondiente por parte de SAE.</t>
  </si>
  <si>
    <t>Documentos Avalúo %</t>
  </si>
  <si>
    <t>FILA_5</t>
  </si>
  <si>
    <t xml:space="preserve">Software Olympus, se determinó que dicha plataforma tecnológica a pesar de que argumenta SAE, tener la capacidad para controlar integralmente la totalidad de las operaciones relacionadas con la administración, arrendamiento y venta de los inmuebles recibidos por SAE, no se lleva a cabo integralmente y en tiempo real la captura de datos. </t>
  </si>
  <si>
    <t>Debilidades en las prácticas de control interno, de autocontrol y autorregulación en cada uno de los cargos y áreas comprometidos en el proceso, que afectan la gestión de la Entidad y por ende la confiabilidad de la información allí contenida.</t>
  </si>
  <si>
    <t>Elaborar y ejecutar un Plan de depuración, unificación y actualización de la información del archivo central y los documentos registrados en el Software Olympus.</t>
  </si>
  <si>
    <t>Elaborar el Plan de depuración, unificación y actualización de la información.</t>
  </si>
  <si>
    <t>Documento Plan</t>
  </si>
  <si>
    <t>FILA_6</t>
  </si>
  <si>
    <t>Ejecución del plan %</t>
  </si>
  <si>
    <t>FILA_7</t>
  </si>
  <si>
    <t>Cronograma, Incumplimiento en la entrega de inmuebles por parte de la DNE de conformidad al cronograma pactado en virtud al contrato interadministrativo No. 029 de 2009.</t>
  </si>
  <si>
    <t>Debilidades de gestión, de planeación y de seguimiento y control, que afectan la gestión misional e inciden en la oportuna toma de decisiones de la Entidad</t>
  </si>
  <si>
    <t>Solicitar a la DNE EL la definición del portafolio que no ha sido entregado físicamente a SAE y que continúa asignado por resoluciones inscritas en los folios de matricula inmobiliaria.</t>
  </si>
  <si>
    <t>Remitir oficio a la DNE EL solicitando la definición del portafolio asignado y no entregado a SAE.</t>
  </si>
  <si>
    <t>FILA_8</t>
  </si>
  <si>
    <t>Contratos de mandato, Al 10 de diciembre de 2012, no se han suscrito la totalidad de las actas de liquidación de los 12 contratos de mandato con los inmobiliarios adscritos a SAE, adicionalmente se halló, que tenían como fecha de terminación el 30 de diciembre de 2011, a la fecha solamente uno se encuentra liquidado, de los restantes 11, se encuentran pendientes las actas liquidación.</t>
  </si>
  <si>
    <t>Esta situación afecta los resultados operacionales de los bienes y recursos públicos entregados en administración a dicha sociedad de Activos Especiales, y evidencia debilidades de gestión administrativa y de control interno, lo cual afecta la oportuna toma de decisiones.</t>
  </si>
  <si>
    <t>Elaborar oficios a las inmobiliarias adscritas requiriendo la devolución física y documental de los inmuebles y la consecuente liquidación de los contratos de mandato.</t>
  </si>
  <si>
    <t>Elaborar y radicar oficios a los inmobiliarios requiriendo la entrega documental y física de los inmuebles y de acuerdo a la respuesta adoptar las medidas pertinentes y sujeto a la disponibilidad de recursos de SAE.</t>
  </si>
  <si>
    <t>FILA_9</t>
  </si>
  <si>
    <t>Control Soportes Documentales, de la revisión selectiva aleatoria de carpetas contentivas de los soportes documentales de los bienes, se halló que éstas no contienen la documentación suficiente para identificación del estado actual del bien.</t>
  </si>
  <si>
    <t>Debilidades en el control y gestión de los bienes, e inciden en la salvaguarda de los bienes e ingresos de los recursos que por este concepto se generen, así mismo no hay soporte de los gastos causados por estos mismos.</t>
  </si>
  <si>
    <t>FILA_10</t>
  </si>
  <si>
    <t>Ejecutar  el Plan de depuración, unificación y actualización de la información.</t>
  </si>
  <si>
    <t>FILA_11</t>
  </si>
  <si>
    <t>Ausencia de alta gestión, de control interno y de seguimiento, que afectan los resultados tanto de la DNE en liquidación como de la SAE</t>
  </si>
  <si>
    <t>Reiterar a la DNE EL la propuesta de saneamiento jurídico presentada por SAE en el año 2012, evidenciando el impacto en el deterioro en la cartera y el aumento de las ocupaciones irregulares.</t>
  </si>
  <si>
    <t>Elaborar y radicar oficio ante la DNE EL reiterando propuesta de saneamiento jurídico de los inmuebles que se encuentran ocupados ilegalmente y/o con cánones adeudados por más de 180 días.</t>
  </si>
  <si>
    <t>FILA_12</t>
  </si>
  <si>
    <t>Debilidades de gestión en el seguimiento y control de los recaudos y cánones de arrendamiento.</t>
  </si>
  <si>
    <t>FILA_13</t>
  </si>
  <si>
    <t>Debilidades de control y de seguimiento en las actividades que realiza la Entidad en esta plataforma.</t>
  </si>
  <si>
    <t>Revisar el aplicativo Olympus y ajustar las estrategias de comercialización a las que se deben aplicar en SAE.</t>
  </si>
  <si>
    <t>Revisar y actualizar el módulo comercial en el aplicativo Olympus en relación con las estrategias de venta que debe aplicar SAE.</t>
  </si>
  <si>
    <t>Actualización del sistema</t>
  </si>
  <si>
    <t>FILA_14</t>
  </si>
  <si>
    <t>Estos hechos ponen en entredicho la imparcialidad, transparencia y económica del proceso de enajenación de activos.</t>
  </si>
  <si>
    <t>Realizar una nueva subasta pública con todos los inmuebles aprobados por DNE EL para venta en el primer semestre del 2013. Los inmuebles no vendidos en esta subasta se pondrán en disposición del público a través de sobre cerrado.</t>
  </si>
  <si>
    <t>Programar y realizar subasta pública para la venta de los inmuebles aprobados por la DNE EL.</t>
  </si>
  <si>
    <t>Subasta Pública</t>
  </si>
  <si>
    <t>FILA_15</t>
  </si>
  <si>
    <t xml:space="preserve">Productividad bienes turísticos y recreativos, se encontraron bienes cuyas fotografías y descripciones permiten determinar que son bienes de explotación comercial, y que pese a esta connotación se encuentran en mora en el pago de valores representativos por concepto de arrendamientos, adicionalmente presentan inconsistencias entre la documentación soporte y lo registrado en el Olympus. </t>
  </si>
  <si>
    <t>Desorden administrativo, debilidades de control que permite al arrendatario se demore en el pago de los dineros producto de la explotación de estos bienes</t>
  </si>
  <si>
    <t>FILA_16</t>
  </si>
  <si>
    <t>FILA_17</t>
  </si>
  <si>
    <t>Identificación de bienes, La identificación de los bienes a través de los registros que se encuentran en la plataforma Olympus, no son acordes con la realidad y estado de los mismos, es así que de la revisión y confrontación selectiva de una muestra aleatoria se hallaron inconsistencias.</t>
  </si>
  <si>
    <t>Ausencia de herramientas de control interno y debilidades de coordinación entre las diferentes áreas y cargos responsables de los procesos y procedimientos.</t>
  </si>
  <si>
    <t>FILA_18</t>
  </si>
  <si>
    <t>FILA_19</t>
  </si>
  <si>
    <t>Normas de Gestión Documental, Las carpetas revisadas por la CGR, contentivas  de la documentación de los bienes a cargo de SAE, no cumplen integralmente con normas desarrolladas para el Sistema de Gestión Documental Estatal,  por consiguiente la documentación  en medio físico y que para este caso es el sustento jurídico y comercial de los bienes a cargo de la SAE.</t>
  </si>
  <si>
    <t>No hay unidad de criterio en la organización y contenido de la documentación en la carpeta, en cuanto a la documentación mínima y de mayor importancia que se debe archivar allí, de tal forma que permita controlar la información del bien como soporte de lo registrado en el Software Olympus.</t>
  </si>
  <si>
    <t>FILA_20</t>
  </si>
  <si>
    <t>FILA_21</t>
  </si>
  <si>
    <t>La Planeación no fue una herramienta de gestión eficaz para medir el alcance de objetivos y metas; como también a que permanentemente recurriera a modificaciones y ajustes presupuestales durante la vigencia 2012.</t>
  </si>
  <si>
    <t>Dentro del proceso de Planeación Estratégica para la vigencia 2014, incorporar actividades o estrategias que permitan la medición de los diferentes procesos institucionales con base en los lineamientos dispuestos por el Gobierno Nacional.</t>
  </si>
  <si>
    <t>Realizar la reunión de definición de Planeación Estratégica.</t>
  </si>
  <si>
    <t>Reunión</t>
  </si>
  <si>
    <t>FILA_22</t>
  </si>
  <si>
    <t>Elaborar el Plan de Acción de la vigencia 2014.</t>
  </si>
  <si>
    <t>Plan</t>
  </si>
  <si>
    <t>FILA_23</t>
  </si>
  <si>
    <t>Realizar la medición trimestral del Plan de Acción definido.</t>
  </si>
  <si>
    <t>Informe</t>
  </si>
  <si>
    <t>FILA_24</t>
  </si>
  <si>
    <t>El aplicativo como medio formal de información para obtener los datos que se requieren en la toma de decisiones relativas, por ejemplo, a saneamientos administrativos, presenta debilidades y por tanto la Entidad debe disponer de sistemas alternos, en ciertas ocasiones manuales, para su obtención y, así, atender los requerimientos de información de las diferentes partes interesadas.</t>
  </si>
  <si>
    <t>Revisar el procedimiento de Saneamiento Administrativo de Inmuebles y las adecuaciones que requiera el aplicativo Olympus</t>
  </si>
  <si>
    <t>Actualizar el procedimiento de Saneamiento administrativo de Inmuebles</t>
  </si>
  <si>
    <t>Procedimiento</t>
  </si>
  <si>
    <t>FILA_25</t>
  </si>
  <si>
    <t>Adecuar el aplicativo Olympus de tal manera que se generen las alarmas de acuerdo con el procedimiento</t>
  </si>
  <si>
    <t>Módulo</t>
  </si>
  <si>
    <t>FILA_26</t>
  </si>
  <si>
    <t>Se genera desperdicio de espacio de almacenamiento, falta de claridad en la información que se registra del inmueble, ya sea de carácter administrativa o comercial no brindando claridad sobre la gestión.</t>
  </si>
  <si>
    <t>Realizar la parametrización del aplicativo Olympus en  cuanto a la Gestión de Cobro</t>
  </si>
  <si>
    <t>Definir la parametrización del módulo de gestión de cobro y realizar la depuración de la información del campo "Observaciones Adicionales"</t>
  </si>
  <si>
    <t>Documento</t>
  </si>
  <si>
    <t>FILA_27</t>
  </si>
  <si>
    <t>Diseñar y desarrollar en el aplicativo Olympus un módulo de gestión de cobro</t>
  </si>
  <si>
    <t>FILA_28</t>
  </si>
  <si>
    <t>Se desconocieron las condiciones legales establecidas en la Ley 820 de 2003.</t>
  </si>
  <si>
    <t>Realizar la numeración de los contratos de arrendamiento de los bienes administrados por SAE.</t>
  </si>
  <si>
    <t>Numerar los contratos de arrendamiento originales que se tengan en administración directa de SAE</t>
  </si>
  <si>
    <t>Porcentaje</t>
  </si>
  <si>
    <t>FILA_29</t>
  </si>
  <si>
    <t>La gestión y captura de información no se hace en tiempo real.</t>
  </si>
  <si>
    <t xml:space="preserve">Revisar el procedimiento de Ventas de Inmuebles acorde al registro que se realiza en el aplicativo. </t>
  </si>
  <si>
    <t>Actualizar el procedimiento de Ventas de Inmuebles</t>
  </si>
  <si>
    <t>FILA_30</t>
  </si>
  <si>
    <t>La CGR considera que esta información es ineficaz para indicar la situación a real de los inmuebles y deja un manto de duda sobre el cumplimiento de las obligaciones de los inmobiliarios.</t>
  </si>
  <si>
    <t xml:space="preserve">Ejecutar el Plan de Depuración, unificación y actualización de la información del aplicativo Olympus y los Expedientes físicos. </t>
  </si>
  <si>
    <t>Ejecutar el Plan de Depuración, unificación y actualización de la información</t>
  </si>
  <si>
    <t>FILA_31</t>
  </si>
  <si>
    <t>Verificar y corregir las observaciones realizadas por el ente de control referente al código SAE mencionado en el hallazgo</t>
  </si>
  <si>
    <t>FILA_32</t>
  </si>
  <si>
    <t>Falta de parametrización en el módulo OPERACIONES.</t>
  </si>
  <si>
    <t>Realizar la actualización y parametrización del sistema de acuerdo con las necesidades reales de la Entidad.</t>
  </si>
  <si>
    <t xml:space="preserve">Adecuar el aplicativo Olympus de tal manera que se generen las alarmas de acuerdo con el procedimiento. </t>
  </si>
  <si>
    <t>FILA_33</t>
  </si>
  <si>
    <t>Situación que para la CGR evidencia que la información que se registra en el sistema OLYMPUS omite los criterios de Efectividad, Eficiencia, Confidencialidad, Integridad, Disponibilidad, Cumplimiento y Confiabilidad que deben ser tenidos en cuenta para que la información sea de calidad, pueda ser administrada y sea segura.</t>
  </si>
  <si>
    <t>Dar continuidad a la ejecución del Plan de Depuración, unificación y actualización de la información Aplicativo Olympus - Expedientes físicos</t>
  </si>
  <si>
    <t xml:space="preserve">Ejecutar el Plan de Depuración, unificación y actualización de la información Aplicativo Olympus - Expedientes físicos. </t>
  </si>
  <si>
    <t>FILA_34</t>
  </si>
  <si>
    <t>En este tipo de contratos no se aplican procesos de selección que desarrollen los principios de transparencia, selección objetiva, igualdad, etc.</t>
  </si>
  <si>
    <t>Ajustar el procedimiento de contratación de enlaces de tal manera que refleje la aplicación de los principios de transparencia, selección objetiva, igualdad, entre otros</t>
  </si>
  <si>
    <t xml:space="preserve">Actualizar el procedimiento de contratación. </t>
  </si>
  <si>
    <t>FILA_35</t>
  </si>
  <si>
    <t>Inaplicación de normas de gestión documental y archivística.</t>
  </si>
  <si>
    <t>Aplicar la normatividad vigente de gestión documental y archivística a las carpetas de los contratos suscritos de la entidad.</t>
  </si>
  <si>
    <t>Realizar capacitación de normas de gestión documental y archivística.</t>
  </si>
  <si>
    <t>Capacitación</t>
  </si>
  <si>
    <t>FILA_36</t>
  </si>
  <si>
    <t>Formalizar e implementar, según aplique, la Hoja de Control de los contratos suscritos por la entidad.</t>
  </si>
  <si>
    <t>Hoja de Control</t>
  </si>
  <si>
    <t>FILA_37</t>
  </si>
  <si>
    <t>Los procedimientos para ordenar este tipo de contratos no contemplan análisis sobre la eventual afectación de la póliza contra todo riesgo.</t>
  </si>
  <si>
    <t>Actualizar el procedimiento de Reparaciones, Obras y Mantenimiento - ROM donde se incluya el análisis de afectación de la póliza</t>
  </si>
  <si>
    <t>Actualizar el procedimiento de Reparaciones, Obras y Mantenimiento</t>
  </si>
  <si>
    <t>FILA_38</t>
  </si>
  <si>
    <t>No se evidencian acciones de la SAE en contra de las personas contratadas para la administración de los bienes.</t>
  </si>
  <si>
    <t>Continuar con el seguimiento a la gestión de los contratos de mandato contemplando el Plan retoma para la administración directa de los inmuebles</t>
  </si>
  <si>
    <t>Dar continuidad a la gestión con las inmobiliarias, mediante el seguimiento a través de una Matriz de ejecución de las actividades acordadas en las reuniones sostenidas con los inmobiliarios tendientes a lograr la liquidación de los contratos de mandato</t>
  </si>
  <si>
    <t>Matriz</t>
  </si>
  <si>
    <t>FILA_39</t>
  </si>
  <si>
    <t>Realizar un diagnóstico del estado de los contratos de mandato para determinar la procedencia de iniciar acciones judiciales</t>
  </si>
  <si>
    <t>FILA_40</t>
  </si>
  <si>
    <t xml:space="preserve">Los inmobiliarios vinculados con SAE mediante contratos de Mandato, desplegaron una ineficiente gestión. </t>
  </si>
  <si>
    <t xml:space="preserve">Continuar con el seguimiento a la gestión de los contratos de mandato contemplando el Plan retoma para la administración directa de los inmuebles. </t>
  </si>
  <si>
    <t>FILA_41</t>
  </si>
  <si>
    <t>FILA_42</t>
  </si>
  <si>
    <t>La ausencia de supervisión de los Contratos de Mandato por parte de la SAE, no permite tener certeza de que las demás obligaciones emanadas de estos contratos sí hayan sido cumplidas.</t>
  </si>
  <si>
    <t>FILA_43</t>
  </si>
  <si>
    <t>FILA_44</t>
  </si>
  <si>
    <t>El modelo contenido en el Convenio para la venta de bienes extinguidos no es eficiente.  El proceso aplicado por la SAE para comercializar los inmuebles no logra maximizar la liquidez de los mismos, lo que aumenta sus costos de administración y conservación que los mismos demandan e incrementa el riesgo de vencimiento de los avalúos y en consecuencia pérdida de recursos.</t>
  </si>
  <si>
    <t>Poner en conocimiento a la DNE EL sobre las observaciones realizadas por el ente de control frente a los avalúos comerciales de acuerdo con lo establecido en el Convenio 04 de 2012.</t>
  </si>
  <si>
    <t>Realizar un informe a la DNE EL indicando la situación informada por el ente de control</t>
  </si>
  <si>
    <t>FILA_45</t>
  </si>
  <si>
    <t>La SAE no cuenta con procedimientos para velar por el oportuno y completo pago de los servicios públicos y demás gravámenes de los bienes extinguidos.</t>
  </si>
  <si>
    <t xml:space="preserve">Revisar el procedimiento de Saneamiento Administrativo de Inmuebles de tal manera que permita ejercer control sobre los servicios públicos y demás gravámenes de los inmuebles administrados. </t>
  </si>
  <si>
    <t>FILA_46</t>
  </si>
  <si>
    <t>Falta de aplicación de los procedimientos contemplados en el Manual de Operaciones Inmobiliarias referentes a la vigilancia de los inmuebles improductivos.</t>
  </si>
  <si>
    <t xml:space="preserve">Poner en conocimiento a la DNE EL sobre las observaciones realizadas por el ente de control frente a la vigilancia de los bienes improductivos. </t>
  </si>
  <si>
    <t>Realizar un informe a la DNE EL indicando la situación de los bienes desocupados que no estén una copropiedad</t>
  </si>
  <si>
    <t>FILA_47</t>
  </si>
  <si>
    <t>No se evidencian procesos que conduzcan a determinar oportunamente los bienes que pasan a ser productivos con el fin de incluirlos oportunamente en la póliza contra todo riesgo conforme lo establece el MOI.</t>
  </si>
  <si>
    <t>Revisar el procedimiento de Saneamiento Administrativo de Inmuebles, reportando a la DNE EL la información de los inmuebles que cambian de estado en la póliza todo riesgos</t>
  </si>
  <si>
    <t xml:space="preserve">Levantar el procedimiento necesario a fin de establecer el monitoreo, seguimiento y control de las pólizas. </t>
  </si>
  <si>
    <t>FILA_48</t>
  </si>
  <si>
    <t xml:space="preserve">Enviar comunicación a la DNE EL informando sobre la inclusión o exclusión de los bienes que se reporta en el Anexo 8. </t>
  </si>
  <si>
    <t>FILA_49</t>
  </si>
  <si>
    <t xml:space="preserve">Ninguna de las pólizas suscritas por SAE amparan los riesgos derivados de la Gestión Administrativa ni los recaudos. </t>
  </si>
  <si>
    <t xml:space="preserve">Verificar el traslado a las cuentas de SAE en relación con los recaudos relacionados en el hallazgo. </t>
  </si>
  <si>
    <t>FILA_50</t>
  </si>
  <si>
    <t xml:space="preserve">Dar continuidad a la gestión con las inmobiliarias, mediante el seguimiento a través de una Matriz de ejecución de las actividades acordadas en las reuniones sostenidas con los inmobiliarios tendientes a lograr la liquidación de los contratos de mandato (Plan Retoma para la administración directa de inmuebles). </t>
  </si>
  <si>
    <t>FILA_51</t>
  </si>
  <si>
    <t xml:space="preserve">Realizar el proceso de concurso público para la contratación de la Póliza Colectiva de arrendamientos. </t>
  </si>
  <si>
    <t>Concurso Público</t>
  </si>
  <si>
    <t>FILA_52</t>
  </si>
  <si>
    <t>Falta de procedimientos referentes al monitoreo, seguimiento y control de las pólizas, de los bienes inmuebles productivos.</t>
  </si>
  <si>
    <t>FILA_53</t>
  </si>
  <si>
    <t>No se da aplicación al Decreto 4320 de 2007.</t>
  </si>
  <si>
    <t xml:space="preserve">Actualizar el procedimiento de Saneamiento administrativo de Inmuebles. </t>
  </si>
  <si>
    <t>FILA_54</t>
  </si>
  <si>
    <t>FILA_55</t>
  </si>
  <si>
    <t xml:space="preserve"> La SAE no cuenta con un modelo de viabilidad financiera auto sostenible.</t>
  </si>
  <si>
    <t>Buscar alternativas de nuevos negocios con entidades públicas que provean portafolios de activos especiales asociados al objeto social.</t>
  </si>
  <si>
    <t>Llevar a cabo visitas, reuniones, gestiones y demás actividades necesarias con posibles entidades que provean portafolios de activos especiales, de tal manera que se pueda contar con un Cliente o negocio nuevo para la entidad.</t>
  </si>
  <si>
    <t>FILA_56</t>
  </si>
  <si>
    <t>El Convenio Interadministrativo 029 de 2009, la relación entre el DNE y SAE para los bienes especiales entregados a SAE para su administración, la cláusula 3 diferenció entre Comisiones, Honorarios y Pagos. En lo que respecta a honorarios, el Convenio estableció que sería la contraprestación por la administración de los inmuebles improductivos.</t>
  </si>
  <si>
    <t>Buscar alternativas de negociación sobre el pago de la gestión de inmuebles improductivos</t>
  </si>
  <si>
    <t>Replantear el esquema de remuneración percibida por SAE para la administración y comercialización de los bienes</t>
  </si>
  <si>
    <t>FILA_57</t>
  </si>
  <si>
    <t>La SAE no ha iniciado acciones de ejecución de contratos de arrendamiento.</t>
  </si>
  <si>
    <t>Elaborar y radicar oficio ante la DNE EL reiterando propuesta de saneamiento jurídico de los inmuebles que se encuentran ocupados ilegalmente y/o con canones adeudados por más de 180 días.</t>
  </si>
  <si>
    <t>FILA_58</t>
  </si>
  <si>
    <t>No se tienen procedimientos para identificar oportunamente los inmuebles productivos de vivienda urbana.</t>
  </si>
  <si>
    <t>Efectuar el estimado de renta de aquellos contratos que han sido recibidos por cesión por parte de la DNE EL o sus depositarios de tal manera que permita verificar el canon de arrendamiento, actualizando el procedimiento correspondiente</t>
  </si>
  <si>
    <t>Enviar a la DNE EL un oficio solicitando los avalúos catastrales de los inmuebles que se encuentran arrendados y que hayan sido recibidos por cesión</t>
  </si>
  <si>
    <t>FILA_59</t>
  </si>
  <si>
    <t>Realizar la verificación de los estimados de renta de una muestra de los bienes que hayan sido recibidos por cesión y de los cuales se reciba o se tenga el avalúo catastral actualizado.</t>
  </si>
  <si>
    <t>FILA_60</t>
  </si>
  <si>
    <t>Actualizar el procedimiento de Estimados de Renta</t>
  </si>
  <si>
    <t>FILA_61</t>
  </si>
  <si>
    <t>No se tienen procedimientos para identificar oportunamente los inmuebles productivos comerciales con estimativos de renta por debajo del precio del mercado.</t>
  </si>
  <si>
    <t>Reportar a la DNE EL los bienes inmuebles productivos comerciales que presentan mora, de tal manera que la DNE EL realice las acciones pertinentes</t>
  </si>
  <si>
    <t>FILA_62</t>
  </si>
  <si>
    <t>FILA_63</t>
  </si>
  <si>
    <t xml:space="preserve">No se evidencia las memorias de cálculo de los inmuebles de los contratos de explotación económica que determinan los estimados de renta, pese a que el Aplicativo OLYMPUS reporta archivos digitalizados de este tipo de contratos. </t>
  </si>
  <si>
    <t>Efectuar el estimado de renta de aquellos contratos que han sido recibidos por cesión de parte de la DNE EL o sus depositarios ajustando a una metodolología distinta a la de arrendamientos nuevos y de acuerdo con la ley vigente, actualizando el procedimiento correspondiente</t>
  </si>
  <si>
    <t>Efectuar el estimado de renta y solicitar a la DNE EL la aprobación del nuevo contrato de arrendamiento en las condiciones del mercado</t>
  </si>
  <si>
    <t>FILA_64</t>
  </si>
  <si>
    <t>FILA_65</t>
  </si>
  <si>
    <t>FILA_66</t>
  </si>
  <si>
    <t>Se limita las posibilidades de la SAE de defensa por eventuales conflictos derivados de estas relaciones contractuales.</t>
  </si>
  <si>
    <t>FILA_67</t>
  </si>
  <si>
    <t>FILA_68</t>
  </si>
  <si>
    <t>La falta de entrega de informes por parte de los Inmobiliarios a SAE.</t>
  </si>
  <si>
    <t>FILA_69</t>
  </si>
  <si>
    <t>FILA_70</t>
  </si>
  <si>
    <t>Los procedimientos seguidos por la Entidad no permiten detectar si realmente los inmuebles registrados como improductivos no generan renta, y si los cánones reportados en el OYMPUS como no pagados son efectivamente moras y no irregularidades en la entrega del recaudo por parte de las Inmobiliarias.</t>
  </si>
  <si>
    <t>FILA_71</t>
  </si>
  <si>
    <t>Los indicadores estratégicos, técnicos y operativos registrados en el plan de acción son muy escasos, lo que dificulta la evaluación de resultados en cada una de las áreas de la organización, dificultando la utilización de este instrumento para la toma de decisiones.</t>
  </si>
  <si>
    <t>FILA_72</t>
  </si>
  <si>
    <t>FILA_73</t>
  </si>
  <si>
    <t>FILA_74</t>
  </si>
  <si>
    <t xml:space="preserve">A la fecha de la celebración de la audiencia de conciliación extrajudicial la Sra Isabel Cristina Vega Giovannetti, no contaba con título minero, por cuanto según los documentos que obran dentro de la actuación, el mismo tiene vigencia desde abril 19 de 2010  </t>
  </si>
  <si>
    <t>El hecho indica que el Comité de Conciliación y Defensa Judicial de la DNE, no verificó los supuestos jurídicos y probatorios que hicieran viable la celebración de un acuerdo conciliatorio, conforme lo establecía para la época de los hechos la directiva presidencial No. 05 de 2009</t>
  </si>
  <si>
    <t>Se definirá si el título minero que fue base para la convocatoria de la conciliación involucraba los predios Cuba y Casablanca, así mismo si los convocantes a  dicha audiencia contaban con el título minero que se acredito en la convocatoria</t>
  </si>
  <si>
    <t>Se solicita al área técnica de SAE, determinar cual es el área de los predios denominados CUBA Y CASABLANCA que se encuentran afectados por los titulos mineros JCR-1432 y KK6-14461</t>
  </si>
  <si>
    <t>FILA_75</t>
  </si>
  <si>
    <t xml:space="preserve">DNE en L hasta el 02/03/2010 posterior a la fecha de conciliación, solicita al Tribunal Admon del Atlántico, se abstenga de aprobar la conciliación, hasta tanto no se conozca la información relacionada con la certificación de la existencia de los contratos de concesión o títulos que autorizan a Jorge Urrea para explotar las áreas que comprende las extensiones de CUBA y CASABLANCA. </t>
  </si>
  <si>
    <t>La situación debió verificarse por parte de la DNE y por el Comité de Defensa Judicial previo a la audiencia de conciliación, llevada a cabo el 16 de diciembre de 2009 y no con posterioridad  a esta.</t>
  </si>
  <si>
    <t>Se definirá la existencia de los títulos mineros al momento de la solicitud de conciliación y durante el desarrollo de la misma</t>
  </si>
  <si>
    <t>Se efectuará un análisis jurídico de los titulos mineros con el fin de determinar si éstos existían en el momento en que fue solicitada la conciliación o en el transcurso de la misma</t>
  </si>
  <si>
    <t>FILA_76</t>
  </si>
  <si>
    <t xml:space="preserve">El esquema implementado presenta algunas vulnerabilidades derivadas de la segregación de funciones dentro de la Oficina de Gestión de la Información. </t>
  </si>
  <si>
    <t>Cambiar privilegios de los usuarios que pueden realizar modificaciones en la base de datos</t>
  </si>
  <si>
    <t xml:space="preserve">Migrar el motor de base de datos MySQL a SQLServer.
</t>
  </si>
  <si>
    <t>Meses</t>
  </si>
  <si>
    <t xml:space="preserve">Se presento documento con el cual se realizó la migración MySQL_SQL server </t>
  </si>
  <si>
    <t>Adecuar los privilegios de modificación y actualización a los usuarios para que lo realicen unicamente desde la aplicación, asegurando que la traza corresponde con el cambio realizado.</t>
  </si>
  <si>
    <t xml:space="preserve">Se cuenta con informe de configuración de claves en la BIOS en equipos de Microhard SAS.
Definición de roles base Matrix. </t>
  </si>
  <si>
    <t>Algunos de estos planes son puestos a prueba, esta situación sucedió porque fueron priorizados acorde con su relevancia o impacto.</t>
  </si>
  <si>
    <t>Realizar pruebas de funcionamiento de la planta</t>
  </si>
  <si>
    <t>Realizar semanalmente pruebas de funcionamiento de la planta eléctrica sin carga</t>
  </si>
  <si>
    <t xml:space="preserve">Se presentaron las evidencias de las pruebas de funcionamiento de la planta eléctrica sin carga del I semestre de 2016. Formato para pruebas de la planta eléctrica código F-AB1-208. 
</t>
  </si>
  <si>
    <t>Realizar una vez al mes pruebas de funcionamiento de la planta eléctrica con carga.</t>
  </si>
  <si>
    <t>Esto sucede por debilidades en el esquema de seguridad informático implementado sobre los equipos de escritorio</t>
  </si>
  <si>
    <t xml:space="preserve">Colocar clave en la BIOS a cada computador de la SAE </t>
  </si>
  <si>
    <t>Colocar clave de 8 caracteres en la BIOS de cada computador.</t>
  </si>
  <si>
    <t>Se presentó informe de configuración de claves BIOS en equipos SAE.</t>
  </si>
  <si>
    <t>Entregar cuadro con las fechas de ejecución y cantidades.</t>
  </si>
  <si>
    <t>Número de computadores</t>
  </si>
  <si>
    <t>En total se realizó el cambio de clave a 319 computadores. Se presenta cuadro cronograma ejecutado.</t>
  </si>
  <si>
    <t>La interoperabilidad de la aplicación por el momento se realiza de manera manual con otros sistemas de información como el Contable y Olympus. “Matrix” se encuentra en un proceso de cambio e incluso fue sujeta de una migración de plataforma de base de datos durante el tiempo de realización de la actuación especial.</t>
  </si>
  <si>
    <t>Los archivos generados por el sistema de información “Matrix” son sujetos de intervención manual y modificación antes de ser cargados al sistema contable, y arrojan el resultado mencionado a pesar de efectuarse revisiones previas de calidad de la información.</t>
  </si>
  <si>
    <t>Actualizar la información contenida en matrix, con relación a Estados de Ocupacion, Avalúos Catastrales, Avalúos Comerciales y Estimados de Renta.</t>
  </si>
  <si>
    <t xml:space="preserve">Desarrollar el cargue masivo en el aplicativo Matrix
</t>
  </si>
  <si>
    <t>Cargue masivo de la información de Estados de Ocupación.
Cargue Masivo de Avalúos Catastrales 2016.
Cargue masivo o unitario de Estimados de Renta y Avalúos comerciales</t>
  </si>
  <si>
    <t xml:space="preserve">
Porcentaje de  Inmuebles cargados en el sistema</t>
  </si>
  <si>
    <t>Se aplicó el procedimiento dispuesto por la DNE para la entrega del Proceso de Gestión  Documental.</t>
  </si>
  <si>
    <t>Realizar el inventario de los expedientes entregados por la DNE</t>
  </si>
  <si>
    <t>Registro de datos por cada carpeta acorde con lo establecido en el Formato único de inventario documental (FUID), identificando el numero de matrix o faro u otro que permita describir la unidad documental.</t>
  </si>
  <si>
    <t>Unidades de conservación (legajos o carpetas)</t>
  </si>
  <si>
    <t xml:space="preserve">En Enero 31 de 2016 se terminó el inventario  documental, dando como resultado un total de 62.350 legajos con un 100% de avance; actualmente el inventario documental tiene 67.375 registros en Base de Datos.
La diferencia en los registros se debe a que se viene actualizando el inventario de toda la información generada por la SAE de acuerdo a la normatividad del AGN. </t>
  </si>
  <si>
    <t>Contar con un sistema de Gestión Documental</t>
  </si>
  <si>
    <t>Definir el Plan de Gestión Documental</t>
  </si>
  <si>
    <t>Adquirir estantería semi industrial- componente esencial</t>
  </si>
  <si>
    <t>Adelantar la compra de estantería industrial para almacenar de manera adecuada aproximadamente 12.000 cajas referencia X 200.
Ampliar el espacio disponible de la bodega de archivo en un 50% adicional a fin de tener mayor capacidad de almacenamiento presente y futuro.</t>
  </si>
  <si>
    <t>Estantes de 4 anaqueles dispuestos a doble altura doble piso.
No. de Metros disponibles actualmente frente al número de metros adicionales para bodega de archivo.</t>
  </si>
  <si>
    <t>• No. de Metros disponibles actualmente frente al número de metros adicionales para bodega de archivo.               900 / 790 = 87.7 %
Es decir que actualmente contamos en total con 1.690 metros cuadrados en la bodega de archivo.</t>
  </si>
  <si>
    <t>Desconocimiento por parte de SAE de la información documental que dispone y que recibió de la DNE de los bienes muebles e inmuebles, inconsistencia de la información y riesgo en la pérdida de información y dificulta la ubicación.</t>
  </si>
  <si>
    <t>Diagnóstico sobre la conformación archivística de los expedientes entregados por la extinta Dirección Nacional de Estupefacientes</t>
  </si>
  <si>
    <t xml:space="preserve">Revisar cada una de las carpetas que entregó la extinta DNE y dejar constancia mediante el diligenciamiento de un registro de hallazgos (formato) por cada legajo, estableciendo el estado de la foliación en que se encuentra </t>
  </si>
  <si>
    <t xml:space="preserve">SAE no dispone de los recursos para hacer productivos las sociedades en liquidación, solo las puede administrar y asumir los gastos de administración que esta labor implica. </t>
  </si>
  <si>
    <t>Se estimó para la vigencia 2015 verificar físicamente el inventario recibido de documentación de los activos de manera gradual.</t>
  </si>
  <si>
    <t>Determinar la existencia, estado de ocupación y estado físico del 100% de los inmuebles entregados por la extinta DNE</t>
  </si>
  <si>
    <t>Continuar con el cronograma de visitas de inspección establecido por la Regionales.
Vincular a los Depositarios en la inspección física de los inmuebles que tienen a cargo.</t>
  </si>
  <si>
    <t>Porcentaje de datos de inmuebles revisados</t>
  </si>
  <si>
    <t>Por el procedimiento utilizado por la DNE para la entrega del inventario de activos.</t>
  </si>
  <si>
    <t>Materializar los bienes e ingresarlos al Sistema de Información MATRIX.</t>
  </si>
  <si>
    <t>Solicitar los documentos requeridos para la materialización del bien a los entes judiciales y/o incautadores</t>
  </si>
  <si>
    <t>Oficios</t>
  </si>
  <si>
    <t>Ajustar los procedimientos de preparación para la Recepción de activos, recepción en  bodega y registro de activos.</t>
  </si>
  <si>
    <t>Procedimientos</t>
  </si>
  <si>
    <t>Se encuentran publicados en la Intranet de SAE los procedimientos de Recepción de activos en Bodega código P-RR1-003 versión 01, Registro de activos código P-RR1-004 versión 01, Preparación para la recepción de activos código P-RR1-005 versión 01.</t>
  </si>
  <si>
    <t>SAE se encuentra en proceso de verificación de la información de cada bien y en la entrega de la Liquidadora del DNE de los bienes del FRISCO a SAE, no se realizó.</t>
  </si>
  <si>
    <t>Verificar la información de cada bien entregado por la Extinta DNE.</t>
  </si>
  <si>
    <t>Debilidades de Control Interno Contable referente a la información reportada por la Sociedad de Activos Especiales - SAE S.A.S del Balance FRISCO con corte a 31 de diciembre de 2014</t>
  </si>
  <si>
    <t>Gestionar los bienes materializados para su avalúo comercial</t>
  </si>
  <si>
    <t>Por el procedimiento utilizado por la DNE para la entrega del inventario de activos.
No todas las actas fueron suscritas entre la Liquidadora del DNE y el/la representante legal de SAE, se suscribieron entre funcionarios de una y otra entidad sin mediar un acto administrativo de delegación de esta función.</t>
  </si>
  <si>
    <t>Diagnostico sobre la conformación archivística de los expedientes entregados por la extinta Dirección Nacional de Estupefacientes</t>
  </si>
  <si>
    <t>Elaboración de procedimientos de manejo de bienes y de mecanismos de seguimiento y control.</t>
  </si>
  <si>
    <t>Realizar seguimiento a los mecanismos de administración implementados</t>
  </si>
  <si>
    <t xml:space="preserve">Las condiciones contractuales fueron las suscritas en su oportunidad por la DNE con el proveedor. </t>
  </si>
  <si>
    <t>Estructurar un Proceso de selección para designar un operador logístico integral que preste el servicio inherente al sistema de almacenamiento de bienes a precio de mercado</t>
  </si>
  <si>
    <t>Porcentaje de bienes administrados por modalidad (Ley 1708/2014)</t>
  </si>
  <si>
    <t>Suscribir convenio con entes judiciales para determinar costo beneficio de los bienes materializados</t>
  </si>
  <si>
    <t>Convenio</t>
  </si>
  <si>
    <t>Entrega documental por parte de la DNE de los bienes del FRISCO basándose en la información contenida en la base de datos del Sistema de información “MATRIX”.</t>
  </si>
  <si>
    <t xml:space="preserve">Las personas que se encuentran en las regionales no tienen acceso a la información con que cuenta SAE, solo que ella reposa en expedientes físicos en su sede principal, por lo cual es difícil la consulta; de otra parte no se ha divulgado el método y las condiciones para acceder a ella. </t>
  </si>
  <si>
    <t>Estructurar un protocolo de visitas para las diferentes tipologías de activos</t>
  </si>
  <si>
    <t>Establecer un protocolo de visitas para bienes Inmuebles, muebles y sociedades</t>
  </si>
  <si>
    <t>Protocolo</t>
  </si>
  <si>
    <t>FILA_77</t>
  </si>
  <si>
    <t>FILA_78</t>
  </si>
  <si>
    <t>FILA_79</t>
  </si>
  <si>
    <t>FILA_80</t>
  </si>
  <si>
    <t>FILA_81</t>
  </si>
  <si>
    <t>FILA_82</t>
  </si>
  <si>
    <t>FILA_83</t>
  </si>
  <si>
    <t>FILA_84</t>
  </si>
  <si>
    <t>FILA_85</t>
  </si>
  <si>
    <t>FILA_86</t>
  </si>
  <si>
    <t>FILA_87</t>
  </si>
  <si>
    <t>FILA_88</t>
  </si>
  <si>
    <t>FILA_89</t>
  </si>
  <si>
    <t>FILA_90</t>
  </si>
  <si>
    <t>FILA_91</t>
  </si>
  <si>
    <t>FILA_92</t>
  </si>
  <si>
    <t>FILA_93</t>
  </si>
  <si>
    <t>FILA_94</t>
  </si>
  <si>
    <t>FILA_95</t>
  </si>
  <si>
    <t>FILA_96</t>
  </si>
  <si>
    <t>FILA_97</t>
  </si>
  <si>
    <t>FILA_98</t>
  </si>
  <si>
    <t>FILA_99</t>
  </si>
  <si>
    <t>FILA_100</t>
  </si>
  <si>
    <t>FILA_101</t>
  </si>
  <si>
    <t>FILA_102</t>
  </si>
  <si>
    <t>FILA_103</t>
  </si>
  <si>
    <t>FILA_104</t>
  </si>
  <si>
    <t>FILA_105</t>
  </si>
  <si>
    <t>FILA_106</t>
  </si>
  <si>
    <t>FILA_107</t>
  </si>
  <si>
    <t>FILA_108</t>
  </si>
  <si>
    <t>FILA_109</t>
  </si>
  <si>
    <t>FILA_110</t>
  </si>
  <si>
    <t>FILA_111</t>
  </si>
  <si>
    <t>FILA_112</t>
  </si>
  <si>
    <t>FILA_113</t>
  </si>
  <si>
    <t>FILA_114</t>
  </si>
  <si>
    <t>FILA_115</t>
  </si>
  <si>
    <t>FILA_116</t>
  </si>
  <si>
    <t>FILA_117</t>
  </si>
  <si>
    <t>FILA_118</t>
  </si>
  <si>
    <t>FILA_119</t>
  </si>
  <si>
    <t>FILA_120</t>
  </si>
  <si>
    <t>FILA_121</t>
  </si>
  <si>
    <t xml:space="preserve">Se observa que no hay participación de personal técnico en informática que detecte situaciones acordes a su experticia y formule correcciones sobre la calidad de los datos contenidos en el sistema de información “Matrix”. </t>
  </si>
  <si>
    <t>Analizar la información contenida en Matrix desde base de datos y su consistencia con las diferentes tablas que la conforman.</t>
  </si>
  <si>
    <t>Porcentaje de datos corregidos</t>
  </si>
  <si>
    <t>FILA_122</t>
  </si>
  <si>
    <t>Actividades cumplidas-SAE</t>
  </si>
  <si>
    <t xml:space="preserve">Actividades cumplidas-SAE
Se elaboraron, formalizaron y socializaron los documentos contemplados en el Plan de depuración.
1. Se valido, Actualizo y Unifico (Olympus - Físico) la información de los códigos SAE referenciados en el informe de Auditoria de la CGR.
2. Los bienes que se encuentran en OLYMPUS cuentan con la hoja  de ruta. El sistema la emite digitalmente. 
</t>
  </si>
  <si>
    <t xml:space="preserve">Actividades cumplidas-SAE
Se elaboraron, formalizaron y socializaron los documentos contemplados en el Plan de depuración.
1. Se valido, Actualizo y Unifico (Olympus - Físico) la información de los códigos SAE referenciados en el informe de Auditoria de la CGR.
2. Los bienes que se encuentran en OLYMPUS cuentan con la hoja  de ruta. El sistema la emite digitalmente. </t>
  </si>
  <si>
    <t xml:space="preserve">Actividades cumplidas SAE
Se elaboraron, formalizaron y socializaron los documentos contemplados en el Plan de depuración.
1. Se valido, Actualizo y Unifico (Olympus - Físico) la información de los códigos SAE referenciados en el informe de Auditoria de la CGR.
2. Los bienes que se encuentran en OLYMPUS cuentan con la hoja  de ruta. El sistema la emite digitalmente. </t>
  </si>
  <si>
    <t xml:space="preserve">
Actividades cumplidas-SAE
La Oficina de Planeación ha realizado seguimiento a la ejecución del Plan de Acción de la Entidad.
Fechas de corte:
31 de marzo 2014
30 de junio 2014
30 de septiembre 2014
31 de diciembre de 2014</t>
  </si>
  <si>
    <t xml:space="preserve">Actividades cumplidas-SAE
Para el caso específico del hallazgo,  caso del CODSAE 2381, se evidenció que no se volvieron a presentar dobles registros en el campo observaciones adicionales. </t>
  </si>
  <si>
    <t xml:space="preserve">Actividades cumplidas-SAE
Se elaboraron, formalizaron y socializaron los documentos contemplados en el Plan de depuración.
1. Se valido, Actualizo y Unifico (Olympus - Físico) la información de los códigos SAE referenciados en el informe de Auditoria de la CGR.
2. Los bienes que se encuentran en OLYMPUS cuentan con la hoja  de ruta. El sistema la emite digitalmente. </t>
  </si>
  <si>
    <t xml:space="preserve">Actividades cumplidas-SAE
Con la validación de la base de datos MATRIX se obtuvieron los avalúos catastrales para el 90% del inventario de SAE. </t>
  </si>
  <si>
    <t>Actividades cumplidas-SAE
La Oficina de Planeación ha realizado seguimiento a la ejecución del Plan de Acción de la Entidad.
Fechas de corte:
31 de marzo 2014
30 de junio 2014
30 de septiembre 2014
31 de diciembre de 2014</t>
  </si>
  <si>
    <t>Actividades cumplidas-FRISCO
Se realizó un estudio de: Avalúo pred.CUBA -CASABLANCA realizado por la FGN, de acuerdo al informe de la CGR; Títulos mineros JCR-1432 y KK6- 14461 para determinar si cuentan con las mismas coordenadas y si el primero se encuentra inmerso en el segundo; Determinar el área de los predios Cuba y Casablanca que se encuentran afectados por el T. minero KK6-14461.</t>
  </si>
  <si>
    <t>Actividades cumplidas-FRISCO
Respecto del análisis  jurídico de los títulos mineros para determinar si éstos existían en el momento en que fue solicitada la conciliación o en el transcurso de la misma, en el Concepto  técnico emitido por el área técnica de esta Entidad,  en el Numeral “C” del mismo señala quienes figuran como titulares, vigencia, áreas que comprende y el Estado Actual.</t>
  </si>
  <si>
    <t xml:space="preserve">Se presenta un amplio margen de diferencia entre los avalúos presentados por el IGAC, la Contraloría General de la República y el de la Fiscalía General de la Nación. </t>
  </si>
  <si>
    <t>Se presenta una diferencia de $40.586.741,21, entre el avalúo elaborado por el IGAC y el realizado por la CGR de los predios CUBA y CASABLANCA. Diferencia de los resultados de los avalúos de FGN frente al avalúo inicial dado por la CGR, donde se genera una presunta diferencia por valor de $36.971.798.898,79</t>
  </si>
  <si>
    <t>Se definirán los parámetros de evaluación y tasación para los predios que tengan asociado títulos mineros a favor de terceros; de acuerdo a las políticas que se determinen por la entidad bajo el sistema de gestión de calidad</t>
  </si>
  <si>
    <t xml:space="preserve">Validar la información presentada en los informes de avalúo comercial para los inmuebles con vocación o explotación de minera. </t>
  </si>
  <si>
    <t>FILA_123</t>
  </si>
  <si>
    <t>Se cuenta con un protocolo de visitas de inspección que incluye todos los tipos de visitas de Inmuebles y Muebles de manera unificada. Para Sociedades se desarrolló el instructivo de auditorías o visitas técnicas de las Sociedades, dado a que el contenido aunque cumple el mismo propósito, requiere especificaciones diferentes.
El contenido de estos documentos se encuentran en la Intranet.</t>
  </si>
  <si>
    <t>Unificar la funcionalidad de Matrix con Olympus  capa de negocios  y capa de presentacion trabajando con la base de datos Matrix y  Olympus solo de consulta de informacion historica</t>
  </si>
  <si>
    <t>Unificar capa de negocios y de presentacion</t>
  </si>
  <si>
    <t>Desarrollar las interfases contables</t>
  </si>
  <si>
    <t>Adquisicion sistema ERP</t>
  </si>
  <si>
    <t>Aplicar procesos de mejora de la información desde el punto de vista de base de datos, vinculando al personal del área de Gestión de la Información en la verificación de la información.</t>
  </si>
  <si>
    <t>PINAR aprobado por el Comité de Desarrollo Institucional.
Inversión aproximada $150 millones: estantería industrial, mejora de las unidades de conservación. Controles de limpieza y animales.  Mejora de la infraestructura tecnológica.  Adecuación red, aumento puntos de red, Carpetas compartidas. Ampliación capacidad almacenamiento y recuperación. Mantenimiento de escáner.</t>
  </si>
  <si>
    <t>Porcentaje de datos de Activos revisados</t>
  </si>
  <si>
    <t>Verificar que los 62 bienes esten inmersos en un proceso de Extincion de Dominio
Requerir a la Fiscalia General de la Nacion  el tipo de proceso al que se encuentra asociado los 62 bienes</t>
  </si>
  <si>
    <t>Ingresos al sistema</t>
  </si>
  <si>
    <t>Culminar la depuracion del inventario, entregado por la Extinta DNE</t>
  </si>
  <si>
    <t xml:space="preserve">Realizar el procedimiento de descarga de bienes por no poseer informacion basica en el sistema que permita su administracion para incluirla en la arquitectura empresarial </t>
  </si>
  <si>
    <t>Según el procedimiento gestionar la descarga de los bienes.</t>
  </si>
  <si>
    <t>Descarga de bienes por no poseer informacion basica en el sistema que permita su administracion</t>
  </si>
  <si>
    <t>Registros en Matrix</t>
  </si>
  <si>
    <t>Gestionar un estudio para valorar los activos materializados que se encuentran en Proceso</t>
  </si>
  <si>
    <t xml:space="preserve">Identificar los  bienes registrado en el sistema MATRIX  y recibidos por la Extinta DNE, que no posean informacion basica( matricula, # motor, # de serie, modelo) descargarlos del sistema </t>
  </si>
  <si>
    <t>Según el procedimiento gestionar la descarga de los bienes no materializados</t>
  </si>
  <si>
    <t>Gestionar la modalidad pertinente para la administración de los bienes muebles (enajenación temprana, chatarrización, destinación provisional o arrendamiento)</t>
  </si>
  <si>
    <t>Oficiar a quienes fungen en el sistema como destinatario y/o depositario solicitando estado del bien  y cumplimiento de obligaciones</t>
  </si>
  <si>
    <t>Porcentaje de bienes revisados que figuran en deposito provisional  Enitdades Públicas</t>
  </si>
  <si>
    <t xml:space="preserve">Identificar la existencia de los bienes que registran en el sistema en deposito  y destinacion </t>
  </si>
  <si>
    <t xml:space="preserve">Se observa que la Entidad no cuenta con el inventario real de activos, "Incautados, Extinguidos, Devueltos, no reclamados" desde que fue creada la  DNE para cumplir con este propósito; de acuerdo a los parámetros establecidos para la administración de activos, producto de la acción de extinción de dominio... 
</t>
  </si>
  <si>
    <t>SAE no cuenta con la calidad de interviniente en el proceso de extinción de Dominio, pues conforme lo indica el Art. 32 de la Ley 1708 de 2014, es el Ministerio de Justicia y del Derecho quien actúa hoy en día en representación del ente responsable de la administración de los bienes</t>
  </si>
  <si>
    <t>Proponer dentro del Comité Inteinstitucional de Extinción de Dominio la suscripción un convenio de intercambio de información con FGN y Ministerio de Justicia.</t>
  </si>
  <si>
    <t>Realizar la presentación de la necesidad de la suscripción de un convenio de intercambio de información entre las entidades que han tenido competencia y conocimiento real de los activos relacionados con la acción de extinción de de dominio.</t>
  </si>
  <si>
    <r>
      <t xml:space="preserve">Se propusó por parte </t>
    </r>
    <r>
      <rPr>
        <sz val="11"/>
        <rFont val="Calibri"/>
        <family val="2"/>
      </rPr>
      <t xml:space="preserve">de SAE en el marco del proyecto de </t>
    </r>
    <r>
      <rPr>
        <sz val="11"/>
        <color indexed="8"/>
        <rFont val="Calibri"/>
        <family val="2"/>
      </rPr>
      <t>Ley de ajustes del Código de Extinción de Dominio que SAE sea reconocido dentro de los procesos de Extinción de Dominio para efectos de obtener información derivada de la  administración y Gestión de los bienes, situación que hoy no existe por que el único habilitado en la actualidad es el Ministerio de Justicia.</t>
    </r>
  </si>
  <si>
    <t>Realizar seguimiento a la aprobación del proyecto de Ley.</t>
  </si>
  <si>
    <t>La hoy Liquidada DNE, no entregó estados de cuentas de los bienes administrados, entendida esta como la infomacion financiera de los mismos</t>
  </si>
  <si>
    <t xml:space="preserve">Determinar el estado de cuenta de los activos del inventario de FRISCO. </t>
  </si>
  <si>
    <t>Definición del plan de choque de la identificación del pasivo del inventario, teniendo en cuenta estos dos frentes de trabajo:
* Estados de cuenta por sentencias de devolución de los activos
* Identificación de la información del pasivo del FRISCO</t>
  </si>
  <si>
    <t xml:space="preserve">Plan de choque </t>
  </si>
  <si>
    <t>La información contable de las sociedades en liquidación que fue entregada en el aplicativo Matrix se encuentra desactualizada.</t>
  </si>
  <si>
    <t>Determinar la información contable y financiera de las Sociedades del inventario FRISCO</t>
  </si>
  <si>
    <t>Seguimiento y Monitoreo del cargue de información historica y contable de las Sociedades- se realiza contingencia para actualizar la información contable de las sociedades en la contabilidad del FRISCO</t>
  </si>
  <si>
    <t>No. de sociedades con activos y de papel con  100% participación en el FRISCO con información contable vigencia 2015 - 2016</t>
  </si>
  <si>
    <t>La hoy Liquidada DNE, no entregó los activos administrados fisicamente, con el estado de ocupación actualizado.</t>
  </si>
  <si>
    <t>Continuar con el cronograma de visitas de inspección establecido por la Regionales.</t>
  </si>
  <si>
    <t xml:space="preserve">La información entregada por la hoy liquidada DNE no contiene la información actualizada del estado administrativo de los activos. </t>
  </si>
  <si>
    <t>Implementación del Sistema de Control de la Gestión de Depositarios- Portal de Depositarios</t>
  </si>
  <si>
    <t>La información entregada por la hoy liquidada DNE no contiene la información actualizada del estado legal de los activos.</t>
  </si>
  <si>
    <t xml:space="preserve">Determinar el estado legal de los activos del inventario de FRISCO. </t>
  </si>
  <si>
    <t>Gestionar el saneamiento de Información de Estado Legal de los Inmuebles del inventario FRISCO</t>
  </si>
  <si>
    <t>Gestionar el saneamiento de Información de Estado Legal de los Muebles del inventario FRISCO</t>
  </si>
  <si>
    <t>Porcentaje de avance en cuanto al saneamiento de Muebles en su componente legal</t>
  </si>
  <si>
    <t>Gestionar el saneamiento de Información de Estado Legal de las Sociedades y Establecimientos de Comercio del inventario FRISCO</t>
  </si>
  <si>
    <t>Sociedades con activos , de papel y establecimientos de comercio</t>
  </si>
  <si>
    <t xml:space="preserve">La liquidada DNE dentro del inventario entregado tenia relacionado inmuebles sociales  administrados por depositarios de inmuebles. </t>
  </si>
  <si>
    <t>Depurar infromación del inventario con relación a activos que son parte de la administración de una Sociedad</t>
  </si>
  <si>
    <t>Identificar, entregar y actualizar la información reicorporando los  activos fisicos Sociales a la Sociedad- Se realizaron mesas de trabajo con la Gerencia de Inmuebles en donde se indentifico el universo de bienes inmuebles a devolver por parte de la Gerencia de Inmuebles a la Gerencia de sociedades.</t>
  </si>
  <si>
    <t>No. de inmuebles a reincorporar a las sociedades por parte de la Gerencia de Inmuebles</t>
  </si>
  <si>
    <t>Actualizar la información técnica de los activos (Avaluos)</t>
  </si>
  <si>
    <t>Identificar, cargar y actualizar la información de avaluos de la totalidad del inventario</t>
  </si>
  <si>
    <t>Porcentaje de Activos con avalúo cargado</t>
  </si>
  <si>
    <t>Se observa en la carpeta del inmueble identificado con Ml 50N-711759, a folio 138— 140, Acta 17440, oficio 501-322-2012, la autorización de la folio 138 Representante Legal de la DNE de fecha 23 de marzo de 2012, donde autoriza realizar reparaciones en el inmueble de Ml 50N-711759, a la Lonja de Propiedad Raíz de Bogotá, persona diferente del depositario vigente y nombrado por la DNE...</t>
  </si>
  <si>
    <t>La liquidada DNE no realizó entrega de la información financiera o contable de los inmuebles, así como tampoco realizó entrega de la inforamción de depositarios y sus controles</t>
  </si>
  <si>
    <t>Determinar el estado actual del mecanismo de administración del FMl 50N-711759, asegurando que se este gestionando la productividad del mismo</t>
  </si>
  <si>
    <t>Realizar entrega y monitoreo al nuevo depositario provisional del activo FMI 50N-711759</t>
  </si>
  <si>
    <t>Inmueble con la información del mecanismo de administración actualizada</t>
  </si>
  <si>
    <t>Determinar el mecanismo de administración actual de los activos, asegurando la productividad de los activos</t>
  </si>
  <si>
    <t>Realizar el saneamiento de la información de los activos identificados dentro del Plan de Choque de saneamiento de información de depositarios- Retoma de Activos.</t>
  </si>
  <si>
    <t>Porcentajes de inmuebles saneados y actualizados</t>
  </si>
  <si>
    <t>Durante la entrega documental no hubo verificación de la aplicación de normas archivísticas</t>
  </si>
  <si>
    <t>Implementación de las Tablas de Retención Documental</t>
  </si>
  <si>
    <t xml:space="preserve">Aplicar los criterios para la organización de los archivos de gestión en cada una de las dependencia de la SAE. Acuerdo 042 de 2002. Art 4.
</t>
  </si>
  <si>
    <t>Unidad Administrativa</t>
  </si>
  <si>
    <t xml:space="preserve">Capacitar a los funcionarios en la aplicación de las Tablas de Retención. </t>
  </si>
  <si>
    <t>Realizar talleres archivísticos que aseguren la aplicación de los procedimientos de organización de expedientes.</t>
  </si>
  <si>
    <t>En la información recibida de la DNE muchos registros antiguos de información en el sistema de información Matrix se encuentran incompletos, algunos contienen información imprecisa o desactualizada e incluso hay algunos duplicados. Así mismo, todos los bienes con extinción de dominio o incautados no se encuentran contenidos en el sistema...</t>
  </si>
  <si>
    <t>No se cuenta con la documentación de las funcionalidades y reglas de negocio definidas en el sistema de información</t>
  </si>
  <si>
    <t>Definir el proyecto de alineación de procesos SAE vs Funcionalidades de Matrix</t>
  </si>
  <si>
    <t xml:space="preserve">Realizar la identificación de brechas de las funcionalidades de Matrix vs los procesos de SAE (controles y alertas establecidos) y priorizar a traves del comité de arquitectura según las necesidades de la Sociedad. </t>
  </si>
  <si>
    <t>El sistema de información matrix no fue entregado funcionalmente y la información que lo contenia no fue validada.</t>
  </si>
  <si>
    <t>Definición del Plan de Mejoramiento de los datos del proceso de recepción de los activos, partiendo de la información contenida en los aplicativos y los expedientes recibidos por la DNE- L.</t>
  </si>
  <si>
    <t>Establecer el plan de mejoramiento de los datos minimos identificados en el proceso de recepción de los activos recibidos por la liquidada DNE.</t>
  </si>
  <si>
    <t>Plan de mejoramiento</t>
  </si>
  <si>
    <t>Seguimiento y Monitoreo de la Puesta en Marcha del proceso  y sistema de información- Portal de Depositarios en la gestión de activos ocupados ilegalmente</t>
  </si>
  <si>
    <t xml:space="preserve">El inmueble Ml 230-48408 ubicado en la Calle 18 No. 42 - 08 apto. 204 edificio Delta 1 Urbanización Balata, de Villavicencio, fue dejado a disposición de la DNE mediante oficio del 11 de julio del 96, se observa que hasta el mes de abril de 2006, con Resolución 0464 del 28 de abril de 2006, se nombró depositaria provisional a la Lonja de Propiedad Raíz de los Llanos Orientales... </t>
  </si>
  <si>
    <t>Incorporación de los activos al Nuevo Modelo de Administración</t>
  </si>
  <si>
    <t xml:space="preserve">Control y monitoreo de politica de asignación de activos a  depositarios provisionales,  aseguando que el 80% de los Inmuebles tiene asignado mediante acto administrativo el mecanismo de administración de deposito provisional. </t>
  </si>
  <si>
    <t>Determinar el estado de cuenta del inmueble relacionado</t>
  </si>
  <si>
    <t xml:space="preserve">Generar el estado de cuenta del inmueble relacionado.
</t>
  </si>
  <si>
    <t>Estado de cuenta del activo</t>
  </si>
  <si>
    <r>
      <rPr>
        <b/>
        <sz val="11"/>
        <color indexed="8"/>
        <rFont val="Calibri"/>
        <family val="2"/>
      </rPr>
      <t xml:space="preserve">Recaudo de administración de inmueble MI 230-48408. </t>
    </r>
    <r>
      <rPr>
        <sz val="11"/>
        <color indexed="8"/>
        <rFont val="Calibri"/>
        <family val="2"/>
      </rPr>
      <t>De acuerdo con la información reportada en Matrix, los recaudos de arrendamientos desde abril de 2010 y hasta julio de 2014, reflejan que se han recaudado $21.537.631, gastos por $3.166.569 para neto de $16.295.615; cifra incorrecta toda vez que las operaciones aritméticas arrojan un neto del ejercicio por $ 18.371.062...</t>
    </r>
  </si>
  <si>
    <t>La liquidada DNE entrego un sistema de información denominado Matrix con funcionalidades e información diferente a la que contenia OLYMPUS, sistemas de información de SAE como depositario.</t>
  </si>
  <si>
    <t>Implementación del Sistema de Recaudo Centralizado</t>
  </si>
  <si>
    <t>Seguimiento y Monitoreo de la Puesta en Marcha del Proceso de Recaudo Centralizado para el universo completo de bienes inmuebles productivos.</t>
  </si>
  <si>
    <t>Implementación de la unificación de las funcionalidades de Matrix - Olympus</t>
  </si>
  <si>
    <t>Seguimiento y monitoreo de la puesta en marcha de Matrix- Inmuebles</t>
  </si>
  <si>
    <t>Definición del Plan de Mejoramiento de los estados de cuenta de los activos, partiendo de la información contenida en los aplicativos y los expedientes recibidos por la DNE- L.</t>
  </si>
  <si>
    <t>Establecer el plan de mejoramiento de los datos de productividad de los inmuebles recibidos por la liquidada DNE.</t>
  </si>
  <si>
    <r>
      <rPr>
        <b/>
        <sz val="11"/>
        <color indexed="8"/>
        <rFont val="Calibri"/>
        <family val="2"/>
      </rPr>
      <t xml:space="preserve">Reporte de ingresos MI 470-46259. </t>
    </r>
    <r>
      <rPr>
        <sz val="11"/>
        <color indexed="8"/>
        <rFont val="Calibri"/>
        <family val="2"/>
      </rPr>
      <t>El bien con acta de secuestro del 9 dic de 2009, los ingresos totales reflejados en Olympus aparecen desde noviembre 2010 hasta julio 2016 por $22652178, gastos $5068917, para un neto $17583261; los ingresos y gastos reportados en Matrix son desde abril 2010 hasta agosto 2014, reflejan recaudos por $15152178 y gastos $4OOO662, para un neto de $9648291...</t>
    </r>
  </si>
  <si>
    <t>La liquidada DNE entrego el inventario sin realizar una validación del contenido de documental y del sistema de información.</t>
  </si>
  <si>
    <t>Realizar el sanemiento del estado de cuenta del activo Matricula Inmobiliaria  Nº 470-46259</t>
  </si>
  <si>
    <t>Actualizar la información dentro del Sistema de Información Matrix - Inmuebles</t>
  </si>
  <si>
    <t>Activo Saneado</t>
  </si>
  <si>
    <t>En el aplicativo Matrix, el estado legal en el que se encuentra el bien identificado con MI 470-46259 es con sentencia de segunda instancia en la que ordena la devolución del bien en un porcentaje del 100% por el Tribunal Superior del Distrito Judicial Sala de Extinción de Dominio de Bogotá de fecha 07/07/2015...</t>
  </si>
  <si>
    <t>Falta de claridad en la identificación del tercero al momento de realizar el pago.</t>
  </si>
  <si>
    <t>No Aplica toda vez que el pago ya fue realizado</t>
  </si>
  <si>
    <t>NA</t>
  </si>
  <si>
    <t>Demoras en la gestión de la devolución.</t>
  </si>
  <si>
    <t>Realizar seguimiento de la oportunidad en el proceso completo de devolución de los activos</t>
  </si>
  <si>
    <t>Realizar mejoramiento del proceso de devoluciones del activo y monitorear el cumplimiento de los tiempos de cada una de las etapas del proceso de devolución de los activos.</t>
  </si>
  <si>
    <t>Con oficio del 3 de septiembre de 2013, la Seccional de Investigación Criminal de Casanare y el Comandante del Departamento de Policía de Casanare informan a la DNE sobre la mala administración de algunos bienes, los cuales están siendo utilizados para realizar actividades delictivas...</t>
  </si>
  <si>
    <t>La hoy liquidada DNE hizo entrega del inventario de manera documental y no fisica, ademas no realizó las acciones pertinentes para lograr la productividad de los activos.</t>
  </si>
  <si>
    <r>
      <t xml:space="preserve">En el caso de los Inmuebles ubicado en la Transversal 5 F No 44 A-14 Sur, Municipio Bosa, identificado con MI 50S-40119884, y la Casa Lote, en la Carrera 21 No 67-43, Bogotá, con matricula inmobiliaria 50C-105507, correspondiente a una casa de habitación que consta de 3 niveles y garaje, se presentan las siguientes inconsistencias:  </t>
    </r>
    <r>
      <rPr>
        <b/>
        <sz val="11"/>
        <color indexed="8"/>
        <rFont val="Calibri"/>
        <family val="2"/>
      </rPr>
      <t>Recaudo de dineros por terceros</t>
    </r>
    <r>
      <rPr>
        <sz val="11"/>
        <color indexed="8"/>
        <rFont val="Calibri"/>
        <family val="2"/>
      </rPr>
      <t>...</t>
    </r>
  </si>
  <si>
    <t>Los controles definidos por la liquidada DNE no eran suficientes para contar con la información de los activos productivos del FRISCO.</t>
  </si>
  <si>
    <t>Incluir los activos recibidos por la DNE dentro del Nuevo Modelo de Administración diseñado.</t>
  </si>
  <si>
    <t xml:space="preserve">Continuar con la remoción de los activos asignados a depositarios provisionales que no hagan parte del registro oficial de depositarios. </t>
  </si>
  <si>
    <t>Porcentaje de Inmuebles Removidos</t>
  </si>
  <si>
    <t>Identificar la cartera de las obligaciones vencidas de los activos que se identifiquen como productivos y hayan sido administrados por depositarios removidos.</t>
  </si>
  <si>
    <t xml:space="preserve">Porcentaje de contratos con cartera identificada </t>
  </si>
  <si>
    <t>El bien fue incautado desde julio de 2003 y de acuerdo al reporte de ingresos y gastos que soporta la Resolución 229 del 27 de Julio de 2015, se da cumplimiento a la decisión judicial y se ordena el pago, se evidencia que la falta de gestión por parte de la entidad administradora en el recaudo de los arriendos del bien durante el periodo 2003-2006 pone en riesgo litigioso al estado...</t>
  </si>
  <si>
    <t>Generar el estado de cuenta del inmueble relacionado.</t>
  </si>
  <si>
    <t xml:space="preserve">Se observa respecto del automóvil Porsche blanco de placas ALB 755 modelo 1977, que la Fiscalía 16 Delegada mediante pronunciamiento 25905 decreta la medida cautelar de embargo y secuestro; el 28 de julio de 2004 el bien es puesto a disposición de la DNE mediante oficio 7888. La DNE el 25 de julio de 2013 interpone un Derecho de Petición sobre la inscripción de la medida cautelar... </t>
  </si>
  <si>
    <t>Demoras en la actualización del estado legal en el sistema de Información Matrix</t>
  </si>
  <si>
    <t xml:space="preserve">Actualizar el estado en el inventario  del bien placas ALB 755  en el sistema de administracion de la informacion MATRIX </t>
  </si>
  <si>
    <t>Emitir el correspondiente acto administrativo  que soporte la actualizacion en el sistema</t>
  </si>
  <si>
    <t>Acto administrativo actualizado en el Sistema</t>
  </si>
  <si>
    <t xml:space="preserve">En la revisión realizada a la carpeta del medio de transporte, identificado con placa SNF-404, se evidencia desorden y desconocimiento de información, tal como se observa a folio 24 en el cual, con oficio SBl-VEH-ALMAVl-3653- ACTA 15758 del 2007/11/26 la DNE le solicita información a la FGN FISCALIA TERCERA DELEGADA ANTE JUECES PENALES DEL CIRCUITO ESPECIALIZADOS de Villavicencio... </t>
  </si>
  <si>
    <t xml:space="preserve">En el proceso de validacion de la informacion entregada por la extinta DNE , se puede evidenciar que los bienes carecen de los soportes documentales de su recepcion y consecuentemente se desconocia el estado legal de este bien. </t>
  </si>
  <si>
    <t>1. Realizar el saneamiento administrativo sobre el vehículo. 2. De acuerdo al resultado del avalúo, aplicar el procedimiento establecido para el mecanismo de administración en el que se incluya el bien. 3.solicitar el Certificado de Tradición conforme las citadas disposiciones...</t>
  </si>
  <si>
    <t>Para el medio de transporte, identificado con placa SNF-404, mediante fallo del 22 de mayo de 2015, ejecutoriado el 5 de junio, se ordenó extinguir el derecho de dominio sobre el vehículo y disponer el traspaso del referido automotor a favor del Estado a través del Fondo para la Rehabilitación, Inversión Social y Lucha Contra el Crimen Organizado - FRISCO o quién haga sus veces...</t>
  </si>
  <si>
    <t>Demoras en el proceso de disposición final de los activos</t>
  </si>
  <si>
    <t>Realizar seguimiento a los mecanismos de administración de disposición final para el medio de transporte, identificado con placa SNF-404</t>
  </si>
  <si>
    <t>Activo con disposición final</t>
  </si>
  <si>
    <t>Realizar seguimiento de la oportunidad en el proceso de venta de Bienes Muebles</t>
  </si>
  <si>
    <t>Monitorear el cumplimiento de la ejecución y los tiempos de cada una de las etapas del procedimiento de venta de los bienes muebles.</t>
  </si>
  <si>
    <t>El vehículo CBC339, Mazda 626 Matsuri modelo 1993, clase automóvil, color estrato perla, servicio particular, tipo sedán fue incautado por parte de la Fiscalía Regional del Valle del Cauca, y recibido por la DNE en abril de 1996, con Resolución 1567 se destina provisionalmente al Ministerio de Defensa Nacional, Fuerza Aérea, depositario Escuela Militar de Aviación...</t>
  </si>
  <si>
    <t>Falta de lineamientos sobre la asignación definitiva de los activos</t>
  </si>
  <si>
    <t>Realizar seguimiento a los mecanismos de administración de acuerdo a los procedimientos establecidos por la Sociedad de Activos Especiales.</t>
  </si>
  <si>
    <t>Presentacion ante el comité integrado por un representante de Presidencia de la República, Ministro de Hacienda y Crédito Público y el Ministro de Justicia y del Derecho del vehiculo vehículo CBC339, Mazda 626 Matsuri modelo 1993 para que instruya al administrador del FRISCO en cuanto a la expedición del acto administrativo de asignacion definitiva.</t>
  </si>
  <si>
    <t>Identificar los activos que se tengan como mecanismo de administración la destinación provisional y su estado legal sea extintos, para luego proceder según la politica definida por la entidad.</t>
  </si>
  <si>
    <t>Porcentaje de activos en destinación provisional con extinción de dominio destinados definitivamente</t>
  </si>
  <si>
    <t xml:space="preserve">Se observa respecto a la incautación del dinero en DOLARES, a folio 1 de la carpeta existe un oficio radicado bajo el N° 18269 de fecha 15 de diciembre de 2014, en donde solicitan al Banco de la República, suscribir un contrato interadministrativo, para que SAE remita y gire al exterior la suma de USD 8.2 millones de dólares, oficio que no refiere al dinero incautado... </t>
  </si>
  <si>
    <t>La inconsistencia surge a partir del Estado en el cual entrego organizado el archivo de Gestion Documental la DNE EL, sobre los activos administrados.</t>
  </si>
  <si>
    <t>Unificar los expedientes administrativos que contienen la informacion de los comprobantes de deposito en custodia 2111000040 y 2111000041, ya que se encuentran bajo el mismo proceso juridico No. 2014-038-2</t>
  </si>
  <si>
    <t>expediente</t>
  </si>
  <si>
    <t>Dentro de las actividades del proceso auditor se solicitó información al Consejo Superior de la Judicatura sobre sentencias ejecutoriadas en procesos relacionados con ED. Se solicitó información al Ministerio de Justicia y a SAE. Del Cruce de información se pudo determinar que SAE no conoce el total del universo de bienes que son objeto de su administración...</t>
  </si>
  <si>
    <t>Proponer dentro del Comité de Extinción de Dominio la suscripción un convenio de intercambio de información con FGN y Ministerio de Justicia.
En caso de no ser aprobado el proyecto de Ley propuesto.</t>
  </si>
  <si>
    <t>Se propusó por parte de SAE en el marco del proyecto de Ley de ajustes del Código de Extinción de Dominio que SAE sea reconocido dentro de los procesos de Extinción de Dominio para efectos de obtener información deribada de la  administración y Gestión de los bienes, situación que hoy no existe por que el ùnico habilitado en la actualidad es el Ministerio de Justicia.</t>
  </si>
  <si>
    <t xml:space="preserve">En el proceso de extinción del derecho de dominio intervienen varios actores, la Fiscalía, los Despachos Judiciales, el Ministerio de Justicia y SAE. Dentro de este proceso, le asiste responsabilidad a la SAE, como principal gestor, conforme a lo determinado en el Decreto 019 de 2014, contrato de mandato y código civil... </t>
  </si>
  <si>
    <t>Proponer dentro del Comité de Extinción de Dominio la suscripción un convenio de intercambio de información con FGN y Ministerio de Justicia.</t>
  </si>
  <si>
    <t>Existen debilidades para realizar gestión efectiva y oportuna por parte de SAE, a pesar de que cuenta con Matrix y Olympus, lo cual se puede constatar con las situaciones observadas por este Ente de Control en relación con la gestión de los bienes del FRISCO en torno a las sentencias ejecutoriadas...</t>
  </si>
  <si>
    <t>De la diligencia de ocupación de la sociedad SERFINANCO con matrícula mercantil No 407362, ubicado en la Calle 100 No 8A-55 oficina 318, Centro Comercial World Trade Center, Bogotá, y establecimiento de comercio SERFINANCO, con matrícula mercantil No 407363, ubicado en la Calle 153 No 98 - 63 Int 4 Apto 102, Bogotá, la realizó la Fiscalía Regional de Cali el 12 de septiembre de 1996...</t>
  </si>
  <si>
    <t>La sociedad SERFINANCO y su establecimiento de comercio no fueron objeto de entrega por parte de la extinta DNE, así como tampoco se registraron en el aplicativo de información Matrix.</t>
  </si>
  <si>
    <t xml:space="preserve">Requerir a la superintendencia de industria y comercio para que a través de ella las cámaras de comercio a nivel país informen a SAE las sociedades que tienen medidas inscritas a partir de un proceso de extinción de dominio para cruzar con la información que fue entregada por la extinta DNE y determinar el inventario real de la gerencia.  </t>
  </si>
  <si>
    <t>Oficios a las 57 cámaras de comercio a nivel país a través de la Superintendencia de industria y comercio- depuración de información interna respecto de las sociedades que fueron entregadas en el inventario de la extinta DNE - en cuanto a la sociedad SERFINANCO se realizó circularización a todas las entidades encargadas del registro de bienes y/o estados financieros.</t>
  </si>
  <si>
    <t>Se establecerán las acciones pertinentes para incorporar la sociedad al inventario del FRISCO.</t>
  </si>
  <si>
    <t>Respecto a los depositarios provisionales se observan deficiencias en los controles realizados por SAE, toda vez que las personas nombradas desde la diligencia de incautación no han cumplido con sus obligaciones, infringiendo lo establecido en el Artículo 238 del Código de Comercio respecto a la obligación legal de continuar con las operaciones sociales y/o disolución de la sociedad...</t>
  </si>
  <si>
    <t xml:space="preserve">Gestionar la remoción del depositario provisional actual del activo y asignar un nuevo depositario provisional a traves del modulo de asignación automatica. </t>
  </si>
  <si>
    <t>Seguimiento y control por medio de la Gestión de Asambleas</t>
  </si>
  <si>
    <t>Seguimiento y monitoreo de la gestión de los depositarios provisionales a partir de la Gestión de Asambleas</t>
  </si>
  <si>
    <t xml:space="preserve">Por parte de SAE no hay ningún seguimiento o gestión a la sociedad SERFINANCO y el EC SERFINANCO para saber que ha pasado con los activos, títulos valores de la Sociedad o del Establecimiento de Comercio, presentándose un desconocimiento total sobre los derechos y obligaciones de estos bienes. Se desconoce dónde se encuentran 99 registros de títulos valores que recibió la Fiscalía... </t>
  </si>
  <si>
    <t>Deficiencia en la conformación del expediente del citado bien toda vez que presenta deficiencias en la foliación, contiene actuaciones de otros predios y de sustancias y otros que no corresponden a la sociedad y del establecimiento comercial SERFINANCO, no hay expediente por separado de la sociedad y el establecimiento comercial SERFINANCO...</t>
  </si>
  <si>
    <t>No Aplicación de normas archivísticas en el momento de la recepción de activos por parte de la DNE.</t>
  </si>
  <si>
    <t>Conformar expedientes por separado dejando contancia  medienta acta del hallazgo</t>
  </si>
  <si>
    <t xml:space="preserve"> - Aplicar los criterios para la organización de los archivos de gestión en cada una de las dependencia de la SAE. Acuerdo 042 de 2002. Art 4.
 - Elaborar Testigo documental, digitalizando el expediente tal  como fue entregado por la extinta DNE que se deja como soporte del hallazgo.</t>
  </si>
  <si>
    <t>Expediente</t>
  </si>
  <si>
    <t xml:space="preserve">Se observa que la DNE mediante Resolución NO 0233 del 02 de mayo de 2013 nombra depositario, en igual sentido SAE adelanta por su parte un proceso de selección y depuración de contratos y depositarios nombrados por la DNE; determinado en el artículo 5 del Decreto 1335 de 2014, en donde se da la continuidad a los contratos vigentes previa calificación de SAE...
</t>
  </si>
  <si>
    <t xml:space="preserve">Distorción y suministro incompleto de la información por parte del depositario a la Entidad. Incumplimiento por parte del depopsitario de sus obligaciones y de los procedimientos implementados por la Entidad.  </t>
  </si>
  <si>
    <t>Realizar la valoración de los activos de la Sociedad C.I. CALIZAS Y MINERALES incluyendo el título minero que genera los derechos del Contrato de Concesión Minera radicado con el número 1477, y el uso de la Zona Franca Especial Cementera del Magdalena Medio...</t>
  </si>
  <si>
    <t>Recuperación de recursos dejados de percibir y/o del daño causado al FRISCO</t>
  </si>
  <si>
    <t>Seguimiento y control de la denuncia penal instaurada.</t>
  </si>
  <si>
    <t>Contratar un Experto en Derecho Penal, que impulse a denuncia penal instaurada,  y hacer seguimiento a las necesidades y avances del proceso iniciado.</t>
  </si>
  <si>
    <t>Se incorporar a los activos al nuevo Modelo de Administración</t>
  </si>
  <si>
    <t>Se observa respecto de la administración de los predios identificados con FMI 019-0014161 Y 019-0014162, lotes que formaban parte del lote con FMI 019-0000502 bien inmueble FMI 019-502 y de la Sociedad CI CALIZAS Y MINERALES S.A NIT: 900228137-5 con "Contrato de concesión de Titulo Minero", Establecimiento de Comercio C.I CALIZAS Y MINERALES DEL NORDESTE Matricula Mercantil NO 40512...</t>
  </si>
  <si>
    <t>La DNE no contaba con los mecanismos de control efectivos para el control de la gestión de los depositarios provisionales.</t>
  </si>
  <si>
    <t>Fortalecer una etapa de capacitación de la metodologia de adminsitración</t>
  </si>
  <si>
    <t>Divulgar a la totalidad de depositarios a traves de asambleas los lineamientos establecidos en la Metodologia de administración para la contratación por parte de los depositarios provisionales de Sociedades.</t>
  </si>
  <si>
    <t>1. Mediante oficio radicado con número CS2016-0022225 se solicitó a la Secretaría de Minas de la Gobernación de Antioquia que suministre toda la información relacionada con los antecedentes del Contrato de Concesión Minera No. 1477 de diciembre 31 de 2008...</t>
  </si>
  <si>
    <t>A partir de las acciones definidas anteriormente se realizara seguimiento al cumplimiento de los mismos.</t>
  </si>
  <si>
    <t>Semanal</t>
  </si>
  <si>
    <t>Se observa a folio 111 que la Fiscalía 24 Especializada, radicado 11.514, el 07 de diciembre de 2012 procede a dar inicio a la acción de extinción del derecho de dominio, resolviendo adelantar las medidas cautelares de embargo y secuestro y consecuentemente suspender el poder dispositivo del Establecimiento de Comercio ZOMAN, dejándole el establecimiento a disposición de la DNE...</t>
  </si>
  <si>
    <t xml:space="preserve">Falta de impulso ante la Fiscalia para la inscripción de medidas cautelares  </t>
  </si>
  <si>
    <t xml:space="preserve">Solicitar y verificar registro de la medidad cautelar en ZOMAM S.A.S  </t>
  </si>
  <si>
    <t xml:space="preserve">Solicitar a la Fiscalia de conocimiento el registro de la medida cautelar en la sociedad Zona Franca Especial Cementera del Magdalena Medio S.A.S. y su Establecimiento de Comercio. </t>
  </si>
  <si>
    <t xml:space="preserve">Meses </t>
  </si>
  <si>
    <t>Solicitar a la Fiscalia de conocimiento el registro de la medida cautelar en la sociedad Zona Franca Especial Cementera del Magdalena Medio S.A.S. y su Establecimiento de Comercio. Solicitar a la Cámara de Comercio el registro de la medida cautelar en la sociedad Zona Franca Especial Cementera del Magdalena Medio S.A.S. y su Establecimiento de Comercio.</t>
  </si>
  <si>
    <t>FILA_124</t>
  </si>
  <si>
    <t>FILA_125</t>
  </si>
  <si>
    <t>FILA_126</t>
  </si>
  <si>
    <t>FILA_127</t>
  </si>
  <si>
    <t>FILA_128</t>
  </si>
  <si>
    <t>FILA_129</t>
  </si>
  <si>
    <t>FILA_130</t>
  </si>
  <si>
    <t>FILA_131</t>
  </si>
  <si>
    <t>FILA_132</t>
  </si>
  <si>
    <t>FILA_133</t>
  </si>
  <si>
    <t>FILA_134</t>
  </si>
  <si>
    <t>FILA_135</t>
  </si>
  <si>
    <t>FILA_136</t>
  </si>
  <si>
    <t>FILA_137</t>
  </si>
  <si>
    <t>FILA_138</t>
  </si>
  <si>
    <t>FILA_139</t>
  </si>
  <si>
    <t>FILA_140</t>
  </si>
  <si>
    <t>FILA_141</t>
  </si>
  <si>
    <t>FILA_142</t>
  </si>
  <si>
    <t>FILA_143</t>
  </si>
  <si>
    <t>FILA_144</t>
  </si>
  <si>
    <t>FILA_145</t>
  </si>
  <si>
    <t>FILA_146</t>
  </si>
  <si>
    <t>FILA_147</t>
  </si>
  <si>
    <t>FILA_148</t>
  </si>
  <si>
    <t>FILA_149</t>
  </si>
  <si>
    <t>FILA_150</t>
  </si>
  <si>
    <t>FILA_151</t>
  </si>
  <si>
    <t>FILA_152</t>
  </si>
  <si>
    <t>FILA_153</t>
  </si>
  <si>
    <t>FILA_154</t>
  </si>
  <si>
    <t>FILA_155</t>
  </si>
  <si>
    <t>FILA_156</t>
  </si>
  <si>
    <t>FILA_157</t>
  </si>
  <si>
    <t>FILA_158</t>
  </si>
  <si>
    <t>FILA_159</t>
  </si>
  <si>
    <t>FILA_160</t>
  </si>
  <si>
    <t>FILA_161</t>
  </si>
  <si>
    <t>FILA_162</t>
  </si>
  <si>
    <t>FILA_163</t>
  </si>
  <si>
    <t>FILA_164</t>
  </si>
  <si>
    <t>FILA_165</t>
  </si>
  <si>
    <t>FILA_166</t>
  </si>
  <si>
    <t>FILA_167</t>
  </si>
  <si>
    <t>FILA_168</t>
  </si>
  <si>
    <t>FILA_169</t>
  </si>
  <si>
    <t>FILA_170</t>
  </si>
  <si>
    <t>FILA_171</t>
  </si>
  <si>
    <t>FILA_172</t>
  </si>
  <si>
    <t>FILA_173</t>
  </si>
  <si>
    <t>FILA_174</t>
  </si>
  <si>
    <t>FILA_175</t>
  </si>
  <si>
    <t>FILA_176</t>
  </si>
  <si>
    <t>FILA_177</t>
  </si>
  <si>
    <t>FILA_178</t>
  </si>
  <si>
    <t>FILA_179</t>
  </si>
  <si>
    <t>FILA_180</t>
  </si>
  <si>
    <t>FILA_181</t>
  </si>
  <si>
    <t>FILA_182</t>
  </si>
  <si>
    <t>FILA_183</t>
  </si>
  <si>
    <t>FILA_184</t>
  </si>
  <si>
    <t>FILA_185</t>
  </si>
  <si>
    <t>FILA_186</t>
  </si>
  <si>
    <t>FILA_187</t>
  </si>
  <si>
    <t>FILA_188</t>
  </si>
  <si>
    <t>FILA_189</t>
  </si>
  <si>
    <t>FILA_190</t>
  </si>
  <si>
    <t>FILA_191</t>
  </si>
  <si>
    <t>Actividades cumplidas-FRISCO
Mediante oficio N° CS2015-005254 del 10-03-2015, se remitió a la Contralora Delegada Defensa Justicia y Seguridad copia del memorando CI2015-000453 correspondiente al estudio técnico sobre avalúos llevados a cabo por SAE. Con oficio CS2015-005409 del 10-03-2015, se remitió a la Fiscalía 39 Especializada copia de la rta dada a la Contraloría.</t>
  </si>
  <si>
    <t>Se desarrolló el módulo Matrix Inmuebles, tiene la unificación de los módulos de facturación, contratos, flujo de caja, ventas y administraciones. El propósito es Unificar los SI misionales de la Entidad (Matrix y Olympus) Funcionalidad del 100%. Nivel  de capas de presentación, negocio y persistencia. Las bases de datos se encuentran en proceso de mejoramiento de calidad.</t>
  </si>
  <si>
    <t>Matrix inmuebles ya contempla la funcionalidad de avalúos catastrales. Se esta realizando la renovación tecnológica para contar con las funcionalidades requeridas por los procesos identificando las necesidades de cargue masivo de manera natural.
Se cuenta con el Comité de Control de Cambios para las necesidades puntuales e inmediatez que se encuentren sin funcionalidad desarrollada.</t>
  </si>
  <si>
    <t>Se ejecutó el plan denominado "REGISTRO DE HALLAZGOS VERIFICACION DE ASPECTOS ARCHIVISTIVOS", arrojando como resultado un total de carpetas o legajos de  62.350 con un 100% de avance. Esta pendiente presentar las denuncias ante el respectivo ente de control por perdida o extravío de documentos</t>
  </si>
  <si>
    <t>En gestiones realizadas por esta Gerencia, se puede indicar que a la fecha, de los vehículos reportados por la Comisión Auditora ya existen 39 rodantes creados en el Sistema de Administración MATRIX, sobre los restantes se han generado oficios remitidos a la FGN solicitando si estos se encuentran vinculados a un proceso penal o de Extinción de Dominio.</t>
  </si>
  <si>
    <t>Sobre los 62  ya se oficio a la Fiscalía General de la Nación, resultando en la materialización de 30 de ellos.</t>
  </si>
  <si>
    <t xml:space="preserve">Un vez verificado el sistema de información matrix y las actas de entrega de la Extinta DNE a SAE ESAS, se han identificaron 862 destinatarios y 73 depositarios, a los cuales ya se les requirió cumplimiento de obligaciones a través de oficio.  Este es el universo de depositarios y destinatarios actual en 2017.  </t>
  </si>
  <si>
    <t xml:space="preserve">Convenio con la armada para conceptos técnicos de motonaves y con "Ministerio de Transporte" para consulta del HQ-RUNT y revisión de medidas cautelares de los automotores.  </t>
  </si>
  <si>
    <r>
      <t>La Ley 1849 de 2017 "</t>
    </r>
    <r>
      <rPr>
        <i/>
        <sz val="11"/>
        <rFont val="Calibri"/>
        <family val="2"/>
      </rPr>
      <t xml:space="preserve">por medio de la cual se modifica y adiciona la Ley 1708" </t>
    </r>
    <r>
      <rPr>
        <sz val="11"/>
        <rFont val="Calibri"/>
        <family val="2"/>
      </rPr>
      <t>en su articulo 20 (paragrafo 2)  que modifica el articulo 88 de la Ley 1708 de 2014, estipulá que el administrador del FRISCO podrá elevar directamente ante el Fiscal o Juez según la etapa en que se encuentre el proceso, todas las solicitudes relacionadas con la administracion de estos bienes.</t>
    </r>
  </si>
  <si>
    <t>El portal de depositarios se encuentra en marcha, los depositarios cuentan con el plan de trabajo para el ingreso y actualización de la información en el portal</t>
  </si>
  <si>
    <t>1. Se remueve  a la Lonja de Bogotá mediante Resolución 157 de 2016. 2. El mandatario del depositario suministró el Estado de Cuenta del activo.
3. El inmueble se encuentra en alistamiento de venta</t>
  </si>
  <si>
    <t>Se identificaron las brechas y se diseñó un proyecto de la actualización del sistema Matrix (Matrix 2.0)</t>
  </si>
  <si>
    <t>Se establece el estado de cuenta para este activo con corte al 30 de junio de 2017</t>
  </si>
  <si>
    <t>Se implementó el sistema de recaudo Centralizado</t>
  </si>
  <si>
    <t>Se elabora el estado de cuenta con corte al 30 de Junio de 2016. Se remitió a la Gerencia Financiera a través del memorando CI2017-006362.</t>
  </si>
  <si>
    <t>El pago ya fue realizado</t>
  </si>
  <si>
    <t>Con corte al 31 de Diciembre de 2016, se identificó el 100% de la cartera generada en contratos de arrendamiento administrados por Depositarios Provisionales.</t>
  </si>
  <si>
    <t>Se elabora el estado de cuenta al 30 junio.</t>
  </si>
  <si>
    <t xml:space="preserve">Como quiera que el bien no se encuentra vinculado a un proceso de extinción de dominio, ni está vinculado a bienes materializados dentro del sistema de información el bien se inactiva, máxime cuando en el Registro Único de Nacional de Transporte se tiene levantada la medida cautelar y está a título de persona natural. </t>
  </si>
  <si>
    <t>El estado legal del bien se encuentra definido; no obstante se encuentra en revisión los bienes  con Extinción de Dominio, para  proceder a su alistamiento (viabilidad técnica, viabilidad administrativa, recopilación electrónica y física de los antecedentes y cumplimiento de obligaciones).</t>
  </si>
  <si>
    <t xml:space="preserve">Según procedimiento se alistan administrativamente los bienes susceptibles de venta; a la fecha, se han entregado alistados para comercializar 115  y 274 para chatarrizar. </t>
  </si>
  <si>
    <t xml:space="preserve">
Se ofició a las 57 cámaras de comercio y a las diferentes entidades con el fin de circularizar todas las sociedades del inventario entregado por la extinta D.N.E, se realizó la depuración interna de todo el inventario de la gerencia. en cuanto a Serfinanco se realizó la circularización a todas las entidades sin obtener respuesta afirmativa de la existencia de activos y pasivos.
</t>
  </si>
  <si>
    <t>De acuerdo al procedimiento de SAE para la inclusión de hallazgos mediante Zeus ci2016-009753 se solicitó la inclusión en el inventario de SAE de la sociedad Serfinanco con el numero Matrix:  30601902030427.</t>
  </si>
  <si>
    <t xml:space="preserve">
Depositario nombrado por la extinta DNE por res. 1154 de 2007, se ofició al depositario solicitando información de la gestión realizada, sin obtener respuesta, se procedió a removerlo con res. SAE 270 del 28 de 2017. No se realizará asignación de nuevo depositario por módulo de asignación por cuanto se está validando el cambio al grupo de sociedades de papel de la gerencia.</t>
  </si>
  <si>
    <t xml:space="preserve">
De acuerdo al procedimiento de SAE para la devolución de dineros a la sociedades,  la Gerencia Financiera remitió certificación con CI2016-009664, en donde informa que se evidencio el recaudo de $33.508.714, adicionalmente se informó que no es posible identificar la existencia de recaudos efectuados a la extinta DNE por parte de la sociedad o terceros  anteriores al año 2011.  
</t>
  </si>
  <si>
    <t xml:space="preserve">De acuerdo al procedimiento de SAE para la inclusión de hallazgos mediante Zeus ci2016-009753 se solicitó la inclusión en el inventario de SAE de la sociedad Serfinanco con el numero Matrix:  30601902030427.
</t>
  </si>
  <si>
    <t>Se gestionó el acta de hallazgo 01 de 2017, para lograr incorporar el activo.
Se realizó el proceso de reconstrucción del expediente de la sociedad y ya se encuentra incluido en el archivo de SAE con el id 2927 y número de expediente no.6298, se elaboró el testigo documental en tres tomos que componen el expediente.</t>
  </si>
  <si>
    <t xml:space="preserve">
El depositario fue nombrado por la extinta DNE por res. 1154 de 2007, se ofició al depositario con las comunicaciones SAE cs2016-024643, CS2016-024644, CS2016-024419, CS2016-025122, en las cuales se solicitó información de la gestión realizada, sin obtener respuesta, se procedió a removerlo con res. SAE 270 del 28 de 2017.  Se ofició nuevamente para la rendición de cuentas.</t>
  </si>
  <si>
    <t>Se contrata ESTUDIOS Y CONSULTORIAS S.A.S. para valorar la totalidad de los activos de CALIZAS Y MINERALES y diseñar el modelo de negocio apropiado para su explotación. Se amplía el plazo para ejecución, el cual está ligado a la entrega del último informe por parte del contratista; previa validación de la junta directiva de la SAE y culminación de las mesas de trabajo con CEMEX.</t>
  </si>
  <si>
    <t>Se celebró contrato No. 067 de 2016, con la firma Parra González Abogados S.A.S</t>
  </si>
  <si>
    <t xml:space="preserve">Se celebró contrato No. 073-2016, con el doctor Francisco Berante Ochoa. </t>
  </si>
  <si>
    <t>Se realizó la incorporación al modelo de administración de los activos identificados en el hallazgo</t>
  </si>
  <si>
    <t xml:space="preserve">Se realizó proceso de circularización ante distintas entidades del orden nacional en aras de obtener la información real del estado de C.I. CALIZAS Y MINERALES S.A., al igual que el de la totalidad de sus activos. Concretamente, por parte de la Secretaria de Minas de la Gobernación de Antioquia mediante radicados CE2017-002404 y CE2017-005868 se obtuvo respuesta al requerimiento.  </t>
  </si>
  <si>
    <t>Se solicitó mediante oficio radicado CS2016-023429 a la Fiscalía 24 Especializada de la UNEDCLA (...) materializar la medida cautelar decretada sobre la Sociedad ZONA FRANCA ESPECIAL CEMENTERA DEL MAGDALENA MEDIO S.A.S. -ZOMAM-(...) y, (...) realizar la inscripción de la medida cautelar decretada (...).   
(...)"</t>
  </si>
  <si>
    <t>En acta de hallazgo N° 55 se evidencia diagnostico del sistema Matrix para la solución del hallazgo.  Al determinar el diagnostico se encontró una inexistencia de manual técnico del aplicativo, razón por la cual se obliga a realizar un cambio en el plan de trabajo,  en concordancia de la metodología de data quality y un sistema orientado al proceso de negocio.</t>
  </si>
  <si>
    <t>Seguimiento y Monitoreo del cargue de información histórica y contable de las Sociedades - para actualizar la información contable de las sociedades en la contabilidad del FRISCO</t>
  </si>
  <si>
    <t>Determinar la información contable y financiera de las Sociedades en liquidación con activos y de papel 100% FRISCO Y Los establecimientos de comercio de papel</t>
  </si>
  <si>
    <t>Número de sociedades con cargue realizado/ Número de sociedades en liquidación con activos y sin activos</t>
  </si>
  <si>
    <t xml:space="preserve">Dado que se modifica la actividad atendiendo la observación realizada por la CGR, se unifica esta actividad con el plan de mejoramiento 2018. </t>
  </si>
  <si>
    <t xml:space="preserve">* # Bienes muebles medios de transporte valorados / # bienes muebles medios de transporte activos.          
* # de bienes descargados/ # de bienes no materializados.     </t>
  </si>
  <si>
    <t>Como quiera que en la auditoria de la vigencia 2016, se evidencio este hallazgo para los bienes muebles (codigo del hallazgo #3) se unifica con el plan de mejoramiento 2018. Por lo tanto, se replantean las acciones,  fechas de ejecución y porcentaje de avance.</t>
  </si>
  <si>
    <t xml:space="preserve">
Actualizar la información basica de los activos a partir del ejercicio de validación de inventario. </t>
  </si>
  <si>
    <t>Información actualizada</t>
  </si>
  <si>
    <t>Se replanteo la actividad, las fechas de ejecución y el porcentaje de avance.
Se actualizó la información basica de los activos de 102 activos con el ejercicio de validación de inventario. 
Con las visitas conocimiento de información basica de 17.630 Inmuebles No sociales.</t>
  </si>
  <si>
    <t xml:space="preserve">Realizar el procedimiento de descarga de bienes por no poseer información basica en el sistema que permita su administracion para incluirla en la arquitectura empresarial </t>
  </si>
  <si>
    <t>Para bienes inmuebles se elaboró el instructivo de Saneamiento de registro FAR y/o bienes inmuebles no identificables código N-DP2-033 del 16 de junio de 2017.
Se requiere ampliación de fecha para incluir dentro del instructivo la identificación de Activos Muebles.</t>
  </si>
  <si>
    <t>De Conformidad con el Instructivo código N-DP2-033 se han realizado 59 descargas de bienes inmuebles por ser activos que no cuentan con información básica.
Esta actividad no tiene meta específica, varia de acuerdo a la naturaleza de la recepción de activos de la DNE, por eso se reporta al 0%.</t>
  </si>
  <si>
    <t>Como quiera que en la auditoria de la vigencia 2016, se evidencio este hallazgo para los bienes muebles (codigo del hallazgo #3) se unifica con el plan de mejoramiento 2018. Por lo tanto, se replantean las acciones, fechas de ejecución y porcentaje de avance.</t>
  </si>
  <si>
    <t>Propender con los Catastros descentralizados e IGAC la gestión de la información de registros 1 y 2 respecto de todos los bienes especialmente de los que no presentan información de valor catastral para extintos e incautados</t>
  </si>
  <si>
    <t>Teniendo en cuenta el hallazgo u observacion realizada por la CGR en auditoria financiera 2017, se replantea la actividad unificandola con el plan de mejoramiento 2018.</t>
  </si>
  <si>
    <t>Como quiera que en la auditoria de la vigencia 2016, se evidencio este hallazgo para los bienes muebles (codigo del hallazgo #3) se unifica con el plan de mejoramiento 2018. Por lo tanto, se replantean las acciones y  fechas de ejecución.  Como contaba con % de avance se mantiene el mismo, por la gestión de la Entidad frente al tema.</t>
  </si>
  <si>
    <t>Revisar documenalmente aquellos depositos que figuran a nombre de entidades públicas</t>
  </si>
  <si>
    <t>El cambio de fecha se realiza para buscar la materialización del convenio con la FGN, el cual está sujeto a la consolidación de las cifras de activos vinculados a procesos de ED por parte de dicha Entidad proceso que finaliza en el mes de marzo. Se cuenta con apoyo de la FGN en reuniones mensuales y con compartición de cifras, así como, apoyo del  MinJusticia.</t>
  </si>
  <si>
    <t xml:space="preserve">Se observa que la Entidad no cuenta con el inventario real de activos, "Incautados, Extinguidos, Devueltos, no reclamados" desde que fue creada la  DNE para cumplir con este propósito; de acuerdo a los parámetros establecidos para la administración de activos, producto de la acción de extinción de dominio... </t>
  </si>
  <si>
    <t>Teniendo en cuenta que el portal de depositarios entro en funcionamiento total en noviembre de 2017 el cargue de la información contable vigencia 2015 - 2016 se encuentra en proceso, por lo cual se amplia el plazo para la terminación de la actividad.</t>
  </si>
  <si>
    <t>Seguimiento y Monitoreo de la puesta en marcha del proceso  y sistema de información- Portal de Depositarios en la identificación de la información administrativa de los bienes inmuebles.</t>
  </si>
  <si>
    <t>Bienes Inmuebles: El portal de depositarios se encuentra en marcha, los depositarios cuentan con el plan de trabajo para el ingreso y actualización de la información en el portal</t>
  </si>
  <si>
    <t xml:space="preserve">Frente al saneamiento del estado legal de la tipología de Sociedades y Establecimientos de Comercio actualmente se tiene identificado en su totalidad el inventario que está extinto, y el inventario que está en proceso.  </t>
  </si>
  <si>
    <t>La hoy Liquidada DNE, no entregó estados de cuentas de los bienes administrados, entendida esta como la informacion financiera de los mismos</t>
  </si>
  <si>
    <t>Se cargó la información de los avalúos catastrales de 20.600 Inmuebles.
Para esta actividad no se puede determinar una fecha específica de ejecución y no se puede reportar al 100% teniendo en cuenta que el inventario de activos varia por la naturaleza del negocio.</t>
  </si>
  <si>
    <t>Plan de remoción de depositarios que no hacen parte del registro de SAE, avance del 100% que involucran la remoción de 274 depositarios con 3.394 inmuebles de la base vigente para la epoca, presentados a Comité de Depositarios se solicitó actualizacion, sin embargo se modifica la fecha a fin de poder verificar el cargue de la información.</t>
  </si>
  <si>
    <t>Actualización de datos básicos de 102 activos.
Con las visitas conocimiento de información basica de  17.630 inmuebles No sociales.
Se requiere ampliación de fecha de ejecución para dar cumplimiento total al Plan de Mejoramiento.</t>
  </si>
  <si>
    <t>A la fecha se han solicitado la asignación de depositarios a 11,398 inmuebles, que corresponden al 92% de la meta establecida, sin embargo frente al inventario total de inmuebles se encuentra pendiente de asignación el 25%, el cual constituira el objetivo del año 2018, por dicha razón, se amplia la fecha de ejecución.</t>
  </si>
  <si>
    <t>Bienes Inmuebles: Durante el primer semestre de 2017 se monitoreó el sistema gestionando las necesidades de soporte identificadas</t>
  </si>
  <si>
    <t>En el caso de los Inmuebles ubicado en la Transversal 5 F No 44 A-14 Sur, Municipio Bosa, identificado con MI 50S-40119884, y la Casa Lote, en la Carrera 21 No 67-43, Bogotá, con matricula inmobiliaria 50C-105507, correspondiente a una casa de habitación que consta de 3 niveles y garaje, se presentan las siguientes inconsistencias:  Recaudo de dineros por terceros...</t>
  </si>
  <si>
    <t xml:space="preserve">Realizar saneamiento administrativo consistente en la obtención de avalúo, cuyo resultado determina el mecanismo de administración aplicable para el bien y una vez definido ejecutar el mecanismo de administración definido. </t>
  </si>
  <si>
    <t>Se requiere  la ampliación de fecha de ejecución debido a que  se reiteró la inscripción de la medida, sin embargo, al ser de placa pública se enlisto para ser avaluado según la norma 1673 de 2013, para comercializarlo y hasta noviembre de 2017  hubo inscritos en el RNA para automotes, por lo tanto, se inició la contratación de avaluadores para la vigencia 2018.</t>
  </si>
  <si>
    <t>Alistamiento para venta: 1. solicitar actualización del avalúo ante la Gerencia Técnica. 2. Aplicar mecanismo de disposición final, según concepto del avaluador.</t>
  </si>
  <si>
    <t>Se presento al comite de asignaciones definitivas en octubre 26 de 2017, una vez se verifico el cumplimiento de obligaciones:  el citado comite aprobo la solicitud y mediante memorando CI2017-051673 la Gerencia de Asuntos Legales informa que el acto administrativo se encuentra en proceso de elaboracion, el cual una vez se encuentra firmada y numerada sera notificado a esta Gerencia.</t>
  </si>
  <si>
    <t>Unificar los expedientes que continen la información del proceso jurídico No. 2014-038-2. Archivar la información historica de la DNE ubicada en el aplicativo ORFEO relacionada con este proceso juridico. Retirar del expediente la informacion que corresponde al convenio Interadministrativo No. 01181500 donde estan incluidos los USD 8.02 millones mencionados en este hallazgo...</t>
  </si>
  <si>
    <t xml:space="preserve">Se unifican  los expedientes que contienen la información del proceso jurídico No. 2014-038-2. </t>
  </si>
  <si>
    <t xml:space="preserve">La sociedad SERFINANCO se incluirá dentro del inventario de SAE, siguiendo el procedimiento de Actas de hallazgo y se iniciará el proceso de liquidación. </t>
  </si>
  <si>
    <t>El nuevo portal de depositarios quedo en funcionamiento total en noviembre de 2017.</t>
  </si>
  <si>
    <t>En el 2017 se llevaron a cabo las reuniones ordinarias y extraordinarias, adicionalmente se realizaron mesas de trabajo de seguimiento a los depositarios  y capacitaciones .</t>
  </si>
  <si>
    <t>Contratar un tercerto especializado en valoración financiera, para la valoración en la explotación de los activos de la sociedad C.I. CALIZAS Y MINERALES. 
Realizar la valoración financiera para la explotación del título minero que genera los derechos del Contrato de Concesión Minera radicado con el número 1477, y el uso de la Zona Franca Especial.</t>
  </si>
  <si>
    <t xml:space="preserve">Contratar un tercero experto en derecho civil y contractual que asesore legalmente y se encargue de realizar audiencia de conciliación prejudicial con generadores del daño para obtener un resarcimiento del daño causado. 
En caso de no obtener un arreglo, iniciar las acciones civiles pertienetes a para recuperar los recursos dejados de percibir. </t>
  </si>
  <si>
    <t>Se observa que la DNE mediante Resolución NO 0233 del 02 de mayo de 2013 nombra depositario, en igual sentido SAE adelanta por su parte un proceso de selección y depuración de contratos y depositarios nombrados por la DNE; determinado en el artículo 5 del Decreto 1335 de 2014, en donde se da la continuidad a los contratos vigentes previa calificación de SAE...</t>
  </si>
  <si>
    <t>1. Remoción de depositario provisional
2. Asignación de depositarios provisionales
3. Seguimiento y control de la gestión del depositario provisional asignado</t>
  </si>
  <si>
    <t xml:space="preserve">Se amplía el plazo para ejecución debido a que se validará la información presentada por el nuevo Depositario Provisional -Dr. Nestor Garrido- respecto de la presentacion de la informacion financiera de la Socierdad C.I. CALIZAS Y MINERALES S.A. la cual deberá estar cargada en el portal de depositarios en debida forma. </t>
  </si>
  <si>
    <t xml:space="preserve">A la totalidad de Depositarios les fue divulgado a través de proceso de circularizacion los lineamientos frente a la gestión contractual. </t>
  </si>
  <si>
    <r>
      <rPr>
        <b/>
        <sz val="11"/>
        <color rgb="FF000000"/>
        <rFont val="Calibri"/>
        <family val="2"/>
      </rPr>
      <t xml:space="preserve">Inventario de bienes SAE-DNE, </t>
    </r>
    <r>
      <rPr>
        <sz val="11"/>
        <color rgb="FF000000"/>
        <rFont val="Calibri"/>
        <family val="2"/>
      </rPr>
      <t>La DNE informa que entregó físicamente a la SAE, como producto de la depuración realizada entre las dos entidades, un total de 7.606 bienes. Que difiere en número de 123 frente a lo reportado por la SAE con un total de 7.423 bienes.</t>
    </r>
  </si>
  <si>
    <r>
      <rPr>
        <b/>
        <sz val="11"/>
        <color rgb="FF000000"/>
        <rFont val="Calibri"/>
        <family val="2"/>
      </rPr>
      <t xml:space="preserve">Saneamiento Jurídico, </t>
    </r>
    <r>
      <rPr>
        <sz val="11"/>
        <color rgb="FF000000"/>
        <rFont val="Calibri"/>
        <family val="2"/>
      </rPr>
      <t xml:space="preserve">A la fecha del presente informe no se ha iniciado ningún proceso jurídico tendiente a la restitución de bienes inmuebles, ni a recuperar las sumas adeudadas por concepto de cánones de arrendamiento dejados de percibir </t>
    </r>
  </si>
  <si>
    <r>
      <rPr>
        <b/>
        <sz val="11"/>
        <color rgb="FF000000"/>
        <rFont val="Calibri"/>
        <family val="2"/>
      </rPr>
      <t>Recuperación cartera,</t>
    </r>
    <r>
      <rPr>
        <sz val="11"/>
        <color rgb="FF000000"/>
        <rFont val="Calibri"/>
        <family val="2"/>
      </rPr>
      <t xml:space="preserve"> los saldos en mora se vienen incrementando mes a mes, deteriorando así los indicadores de cartera en períodos superiores a los 180 días, en donde el
90% del saldo registrado se encuentra en este segmento.</t>
    </r>
  </si>
  <si>
    <r>
      <rPr>
        <b/>
        <sz val="11"/>
        <color rgb="FF000000"/>
        <rFont val="Calibri"/>
        <family val="2"/>
      </rPr>
      <t>Estrategias de Comercialización,</t>
    </r>
    <r>
      <rPr>
        <sz val="11"/>
        <color rgb="FF000000"/>
        <rFont val="Calibri"/>
        <family val="2"/>
      </rPr>
      <t xml:space="preserve"> de la revisión en plataforma OLYMPUS, se hallaron registradas 14 estrategias, a través de las cuales presumiblemente la SAE coloca los bienes para su comercialización; sin embargo no se tienen registrados códigos SAE que hayan sido enajenados a través de estas estrategias, pues se evidenció que se ha utilizado solamente la estrategia de sobre cerrado.</t>
    </r>
  </si>
  <si>
    <r>
      <rPr>
        <b/>
        <sz val="11"/>
        <color rgb="FF000000"/>
        <rFont val="Calibri"/>
        <family val="2"/>
      </rPr>
      <t xml:space="preserve">Enajenación de Bienes, </t>
    </r>
    <r>
      <rPr>
        <sz val="11"/>
        <color rgb="FF000000"/>
        <rFont val="Calibri"/>
        <family val="2"/>
      </rPr>
      <t>Se determinó que la venta de inmuebles se ha efectuado mediante Sobre Cerrado, que el avalúo catastral coincide con el comercial efectuado por la Lonja, que el precio de venta es igual al de los avalúos realizados, en donde solo se presentó un oferente.</t>
    </r>
  </si>
  <si>
    <r>
      <rPr>
        <b/>
        <sz val="11"/>
        <rFont val="Calibri"/>
        <family val="2"/>
      </rPr>
      <t>Proceso de Planeación de la SAE.</t>
    </r>
    <r>
      <rPr>
        <sz val="11"/>
        <rFont val="Calibri"/>
        <family val="2"/>
      </rPr>
      <t xml:space="preserve"> La Planeación realizada para el año 2012, no constituyó un proceso que respondiera a las verdaderas posibilidades de la Organización y la realidad de su contexto, sino que se construyó sobre expectativas de negocios que no se concretaron durante la vigencia, y en consecuencia, con indicadores que no permitieron evaluar la gestión de la Entidad.</t>
    </r>
  </si>
  <si>
    <r>
      <rPr>
        <b/>
        <sz val="11"/>
        <rFont val="Calibri"/>
        <family val="2"/>
      </rPr>
      <t xml:space="preserve">Información para identificar los Inmuebles. </t>
    </r>
    <r>
      <rPr>
        <sz val="11"/>
        <rFont val="Calibri"/>
        <family val="2"/>
      </rPr>
      <t>El sistema OLYMPUS es la herramienta tecnológica con la que cuenta SAE para registrar y gestionar la información de cada inmueble de acuerdo a lo estipulado en el MOI. Una vez efectuada la revisión en el aplicativo OLYMPUS se evidenció que el sistema no contiene toda la información para identificar plenamente los inmuebles a su cargo.</t>
    </r>
  </si>
  <si>
    <r>
      <rPr>
        <b/>
        <sz val="11"/>
        <rFont val="Calibri"/>
        <family val="2"/>
      </rPr>
      <t>Redundancia y falta de claridad en la Información.</t>
    </r>
    <r>
      <rPr>
        <sz val="11"/>
        <rFont val="Calibri"/>
        <family val="2"/>
      </rPr>
      <t xml:space="preserve"> Se evidencia información redundante en el sistema OLYMPUS: dobles registros en el ítem "observaciones adicionales" que hace el área COMERCIAL de la SAE, como en el caso del CODSAE 2381.</t>
    </r>
  </si>
  <si>
    <r>
      <rPr>
        <b/>
        <sz val="11"/>
        <rFont val="Calibri"/>
        <family val="2"/>
      </rPr>
      <t>Depuración de Información del Sistema.</t>
    </r>
    <r>
      <rPr>
        <sz val="11"/>
        <rFont val="Calibri"/>
        <family val="2"/>
      </rPr>
      <t xml:space="preserve"> A pesar de que la Entidad informa estar llevando a cabo un proceso de depuración en el sistema para armonizar la información física con la digitalizada, se evidencian códigos con más de dos años de vigencia, como es el CODSAE 6839 donde el contrato digital no tiene número ni fecha, información no diligenciada para el codeudor. </t>
    </r>
  </si>
  <si>
    <r>
      <rPr>
        <b/>
        <sz val="11"/>
        <rFont val="Calibri"/>
        <family val="2"/>
      </rPr>
      <t xml:space="preserve">Captura de la Información en tiempo Real. </t>
    </r>
    <r>
      <rPr>
        <sz val="11"/>
        <rFont val="Calibri"/>
        <family val="2"/>
      </rPr>
      <t>Los inmuebles 2381 y 646 que fueron vendidos desde el año anterior, pero en informe entregado a la comisión de la auditoria aún permanecen activos, no es clara la situación del inmueble cuando se revisa en cartera y existe un saldo pendiente por cancelar por concepto de un contrato de arrendamiento 1369 para el inmueble 2381.</t>
    </r>
  </si>
  <si>
    <r>
      <rPr>
        <b/>
        <sz val="11"/>
        <rFont val="Calibri"/>
        <family val="2"/>
      </rPr>
      <t>Información de Gestión de Inmobiliarias.</t>
    </r>
    <r>
      <rPr>
        <sz val="11"/>
        <rFont val="Calibri"/>
        <family val="2"/>
      </rPr>
      <t xml:space="preserve"> El sistema OLYMPUS presenta información incompleta de la gestión que deben hacer las inmobiliarias sobre los inmuebles, esto genera incertidumbre sobre el cumplimiento de las obligaciones y el estado real de los inmuebles, en especial los inmuebles ocupados ilegalmente, desocupados o arrendados.</t>
    </r>
  </si>
  <si>
    <r>
      <rPr>
        <b/>
        <sz val="11"/>
        <rFont val="Calibri"/>
        <family val="2"/>
      </rPr>
      <t xml:space="preserve">Parametrización Modulo Operaciones. </t>
    </r>
    <r>
      <rPr>
        <sz val="11"/>
        <rFont val="Calibri"/>
        <family val="2"/>
      </rPr>
      <t>La falta de parametrización en el módulo OPERACIONES para tener alarmas que indiquen el vencimiento de contratos de arrendamiento, pólizas de arrendamiento, pago de impuestos, entre otras, no permite que el sistema OLYMPUS sea utilizado como un instrumento de control de temas jurídicos administrativos de los inmuebles.</t>
    </r>
  </si>
  <si>
    <r>
      <rPr>
        <b/>
        <sz val="11"/>
        <rFont val="Calibri"/>
        <family val="2"/>
      </rPr>
      <t>Consistencia de la Información del Software.</t>
    </r>
    <r>
      <rPr>
        <sz val="11"/>
        <rFont val="Calibri"/>
        <family val="2"/>
      </rPr>
      <t xml:space="preserve"> El sistema OLYMPUS, registra información incompleta e incoherente sobre inmuebles.</t>
    </r>
  </si>
  <si>
    <r>
      <rPr>
        <b/>
        <sz val="11"/>
        <rFont val="Calibri"/>
        <family val="2"/>
      </rPr>
      <t xml:space="preserve">Carpetas de los Contratos para Enlaces Zonales. </t>
    </r>
    <r>
      <rPr>
        <sz val="11"/>
        <rFont val="Calibri"/>
        <family val="2"/>
      </rPr>
      <t>Las carpetas están conformadas por la minuta del contrato, pólizas de cumplimiento y acta del comité de contratos donde ha sido valorada la necesidad y aprobada la contratación, pero no se encuentra la convocatoria o el proceso mediante el cual se estableció el perfil del contratista y criterios para su selección.</t>
    </r>
  </si>
  <si>
    <r>
      <rPr>
        <b/>
        <sz val="11"/>
        <rFont val="Calibri"/>
        <family val="2"/>
      </rPr>
      <t xml:space="preserve">Gestión Documental. </t>
    </r>
    <r>
      <rPr>
        <sz val="11"/>
        <rFont val="Calibri"/>
        <family val="2"/>
      </rPr>
      <t>En las carpetas de los contratos Nros. 04 de 2010 y 008 de 2012, se observa que los documentos acumulados en el ejercicio de esta gestión contractual, no están foliados, se hallan disgregados en diferentes dependencias poniendo en riesgo la debida conservación de la documentación, producida y recibida desde su origen hasta su destino final.</t>
    </r>
  </si>
  <si>
    <r>
      <rPr>
        <b/>
        <sz val="11"/>
        <rFont val="Calibri"/>
        <family val="2"/>
      </rPr>
      <t>Afectación de póliza.</t>
    </r>
    <r>
      <rPr>
        <sz val="11"/>
        <rFont val="Calibri"/>
        <family val="2"/>
      </rPr>
      <t xml:space="preserve"> Pese a que la Entidad cuenta con una póliza contra todo riesgo que ampara los bienes productivos, en los contratos de mantenimiento de obras y mejoras ROM los procedimientos para ordenar este tipo de contratos no contemplan análisis sobre la eventual afectación de la póliza contra todo riesgo, incurriendo la Entidad en riesgo de hacer erogaciones innecesarias.</t>
    </r>
  </si>
  <si>
    <r>
      <rPr>
        <b/>
        <sz val="11"/>
        <rFont val="Calibri"/>
        <family val="2"/>
      </rPr>
      <t>Incumplimiento de obligaciones de Administradores</t>
    </r>
    <r>
      <rPr>
        <sz val="11"/>
        <rFont val="Calibri"/>
        <family val="2"/>
      </rPr>
      <t xml:space="preserve">. No se evidencian acciones de la SAE en contra de las personas contratadas para la administración de los bienes, ni siquiera mínimos requerimientos, pese al evidente incumplimiento de sus obligaciones. </t>
    </r>
  </si>
  <si>
    <r>
      <rPr>
        <b/>
        <sz val="11"/>
        <rFont val="Calibri"/>
        <family val="2"/>
      </rPr>
      <t>Gestión de Inmobiliarias.</t>
    </r>
    <r>
      <rPr>
        <sz val="11"/>
        <rFont val="Calibri"/>
        <family val="2"/>
      </rPr>
      <t xml:space="preserve"> Los inmobiliarios vinculados con SAE mediante contratos de Mandato, desplegaron una ineficiente gestión dando la tenencia de los bienes productivos sin las debidas garantías que aseguraran el pago de los cánones, y en consecuencia daño al erario por las comisiones que sobre estos el Estado tiene derecho.</t>
    </r>
  </si>
  <si>
    <r>
      <rPr>
        <b/>
        <sz val="11"/>
        <rFont val="Calibri"/>
        <family val="2"/>
      </rPr>
      <t>Gestión de Mandatarios y Supervisión de SAE.</t>
    </r>
    <r>
      <rPr>
        <sz val="11"/>
        <rFont val="Calibri"/>
        <family val="2"/>
      </rPr>
      <t xml:space="preserve"> En los contratos de mandato, los mandatarios, no rinden cuenta de su gestión, ni cumplen con las obligaciones que emanan de los contratos. No hay evidencia de SAE de haber impuesto multas, hacer efectivas las cláusulas penales y/o cobrar las pólizas por incumplimiento a los Mandatarios de acuerdo con lo estipulado en el contrato.</t>
    </r>
  </si>
  <si>
    <r>
      <rPr>
        <b/>
        <sz val="11"/>
        <rFont val="Calibri"/>
        <family val="2"/>
      </rPr>
      <t xml:space="preserve">Avalúos Comerciales Convenio 04 de 2012. </t>
    </r>
    <r>
      <rPr>
        <sz val="11"/>
        <rFont val="Calibri"/>
        <family val="2"/>
      </rPr>
      <t xml:space="preserve">Se observa que entre la realización del avalúo, que tiene una vigencia de un año, y la autorización de iniciar el proceso de venta pasan entre 4 y 6 meses; además la cláusula 4 contempla que estos bienes no pueden venderse por valores inferiores a los arrojados por el avalúo corporativo. </t>
    </r>
  </si>
  <si>
    <r>
      <rPr>
        <b/>
        <sz val="11"/>
        <rFont val="Calibri"/>
        <family val="2"/>
      </rPr>
      <t>Controles para pago de Gravámenes de los Bienes.</t>
    </r>
    <r>
      <rPr>
        <sz val="11"/>
        <rFont val="Calibri"/>
        <family val="2"/>
      </rPr>
      <t xml:space="preserve"> La SAE no cuenta con procedimientos para velar por el oportuno y completo pago de los servicios públicos y demás gravámenes de los bienes extinguidos bajo su administración; lo que incrementa el riesgo de realizar pagos extemporáneos, multas y recargos, y en consecuencia, pérdida de recursos públicos.</t>
    </r>
  </si>
  <si>
    <r>
      <rPr>
        <b/>
        <sz val="11"/>
        <rFont val="Calibri"/>
        <family val="2"/>
      </rPr>
      <t xml:space="preserve">Vigilancia de los inmuebles improductivos. </t>
    </r>
    <r>
      <rPr>
        <sz val="11"/>
        <rFont val="Calibri"/>
        <family val="2"/>
      </rPr>
      <t xml:space="preserve">La falta de aplicación de los procedimientos impide la formulación de estrategias oportunas para el manejo de perturbaciones, ocupaciones o invasiones; lo que pone en riesgo los recursos públicos ante eventuales reclamaciones por parte de sus propietarios, y simultáneamente aumento de las erogaciones por parte del Estado. </t>
    </r>
  </si>
  <si>
    <r>
      <rPr>
        <b/>
        <sz val="11"/>
        <rFont val="Calibri"/>
        <family val="2"/>
      </rPr>
      <t>Amparo de los bienes Improductivos.</t>
    </r>
    <r>
      <rPr>
        <sz val="11"/>
        <rFont val="Calibri"/>
        <family val="2"/>
      </rPr>
      <t xml:space="preserve"> Los bienes que pasan a ser improductivos, no se encuentran amparados contra todo riesgo. La información encontrada en OLYMPUS, no permite identificar los bienes absolutamente improductivos.</t>
    </r>
  </si>
  <si>
    <r>
      <rPr>
        <b/>
        <sz val="11"/>
        <rFont val="Calibri"/>
        <family val="2"/>
      </rPr>
      <t>Amparos de Gestión Administrativa y Recaudos.</t>
    </r>
    <r>
      <rPr>
        <sz val="11"/>
        <rFont val="Calibri"/>
        <family val="2"/>
      </rPr>
      <t xml:space="preserve"> La Ley 42 de 1993 impone a los administradores asegurar fondos valores o bienes que tienen bajo su responsabilidad, el caso omiso a estos mandatos deja en desamparo situaciones como la acaecida con Inmopacífico que consignó a sus cuentas y no a las de la SAE $82.5 de recaudo o el recaudo aludido en el acta del 22/02/2012 por $177.6.</t>
    </r>
  </si>
  <si>
    <r>
      <rPr>
        <b/>
        <sz val="11"/>
        <rFont val="Calibri"/>
        <family val="2"/>
      </rPr>
      <t xml:space="preserve">Control de Pólizas. </t>
    </r>
    <r>
      <rPr>
        <sz val="11"/>
        <rFont val="Calibri"/>
        <family val="2"/>
      </rPr>
      <t>No se evidencian los procedimientos de SAE referentes al monitoreo, seguimiento y control de las pólizas, de los bienes inmuebles productivos de los cuales es directamente la arrendadora. Lo que pone en riesgo su renovación oportuna y en consecuencia el amparo de cánones.</t>
    </r>
  </si>
  <si>
    <r>
      <rPr>
        <b/>
        <sz val="11"/>
        <rFont val="Calibri"/>
        <family val="2"/>
      </rPr>
      <t>Enajenación de Bienes.</t>
    </r>
    <r>
      <rPr>
        <sz val="11"/>
        <rFont val="Calibri"/>
        <family val="2"/>
      </rPr>
      <t xml:space="preserve"> Del inventario SAE se tienen identificados 5.458 a 31 de mayo de 2013, BIENES IMPRODUCTIVOS; sin embargo no se identifican en los mismos aquellos en circunstancias que impiden el manejo, administración, disposición y organización, que permitan dar aplicación al Decreto 4320 de 2007, lo que aumenta los costos de administración y disminuye la liquidez.</t>
    </r>
  </si>
  <si>
    <r>
      <rPr>
        <b/>
        <sz val="11"/>
        <rFont val="Calibri"/>
        <family val="2"/>
      </rPr>
      <t xml:space="preserve">Viabilidad Financiera Autosostenible. </t>
    </r>
    <r>
      <rPr>
        <sz val="11"/>
        <rFont val="Calibri"/>
        <family val="2"/>
      </rPr>
      <t>La SAE no cuenta con un modelo de viabilidad financiera auto sostenible, el cual garantice un flujo de ingresos necesarios para el desarrollo del proyecto, bajo las estimaciones de inventario, volumen de ventas y comisiones por concepto de administración de los segmentos de bienes identificados (productivos e improductivos).</t>
    </r>
  </si>
  <si>
    <r>
      <rPr>
        <b/>
        <sz val="11"/>
        <rFont val="Calibri"/>
        <family val="2"/>
      </rPr>
      <t>Gestión Bienes Improductivos.</t>
    </r>
    <r>
      <rPr>
        <sz val="11"/>
        <rFont val="Calibri"/>
        <family val="2"/>
      </rPr>
      <t xml:space="preserve"> Por pago de honorarios, SAE recibió $2.116.6 millones, no obstante, no se evidencian resultados de la Entidad, sobre los bienes improductivos tendientes a lograr su productividad, que justifiquen lo percibido, pues estos dineros ingresaron al rubro de funcionamiento, sin que se evidencie contable ni financieramente que haya sido direccionado a ese propósito.</t>
    </r>
  </si>
  <si>
    <r>
      <rPr>
        <b/>
        <sz val="11"/>
        <rFont val="Calibri"/>
        <family val="2"/>
      </rPr>
      <t>Ejecución de Contratos de Arrendamiento.</t>
    </r>
    <r>
      <rPr>
        <sz val="11"/>
        <rFont val="Calibri"/>
        <family val="2"/>
      </rPr>
      <t xml:space="preserve"> La SAE no ha iniciado acciones de ejecución de contratos de arrendamiento; cumplimiento de cláusulas penales y restitución de inmuebles por incumplimiento del arrendatario. Para lo cual se encuentra ampliamente facultada de acuerdo con la esencia y naturaleza de la calidad de Sociedad por acciones Simplificada. </t>
    </r>
  </si>
  <si>
    <r>
      <rPr>
        <b/>
        <sz val="11"/>
        <rFont val="Calibri"/>
        <family val="2"/>
      </rPr>
      <t>Identificación de los inmuebles productivos de vivienda urbana.</t>
    </r>
    <r>
      <rPr>
        <sz val="11"/>
        <rFont val="Calibri"/>
        <family val="2"/>
      </rPr>
      <t xml:space="preserve"> No se tienen procedimientos para identificar los inmuebles productivos de vivienda urbana, con estimativos de renta por debajo del precio del mercado, lo anterior impide iniciar los procesos de restitución por incumplimiento en caso de mora o propender por ajustar su valor, lo anterior afecta los ingresos por productividad.</t>
    </r>
  </si>
  <si>
    <r>
      <rPr>
        <b/>
        <sz val="11"/>
        <rFont val="Calibri"/>
        <family val="2"/>
      </rPr>
      <t xml:space="preserve">Inmuebles Productivos Comerciales. </t>
    </r>
    <r>
      <rPr>
        <sz val="11"/>
        <rFont val="Calibri"/>
        <family val="2"/>
      </rPr>
      <t>No se tienen procedimientos para identificar los inmuebles productivos comerciales con estimativos de renta por debajo del precio del mercado que permitan iniciar procesos tendientes a ajustar estos cánones conforme al Art. 518- 524 del Código de Comercio, o iniciar los procesos de restitución por mora. Lo anterior afecta los ingresos por productividad.</t>
    </r>
  </si>
  <si>
    <r>
      <rPr>
        <b/>
        <sz val="11"/>
        <rFont val="Calibri"/>
        <family val="2"/>
      </rPr>
      <t>Contratos de Explotación Económica.</t>
    </r>
    <r>
      <rPr>
        <sz val="11"/>
        <rFont val="Calibri"/>
        <family val="2"/>
      </rPr>
      <t xml:space="preserve"> La CGR debe conocer cómo se llega a estos estimados de renta, toda vez que no es coherente el CODSAE5476 al 5488 con una renta por $17.5 millones mes para un predio de cultivo de caña que agrupa 13 FMI con área de 528.53 hac. y avalúo comercial por $3.541.682 millones, si se describe una fórmula que aparentemente protege los intereses de las partes.</t>
    </r>
  </si>
  <si>
    <r>
      <rPr>
        <b/>
        <sz val="11"/>
        <rFont val="Calibri"/>
        <family val="2"/>
      </rPr>
      <t xml:space="preserve">Evaluación de desempeño Contrato de Mandato. </t>
    </r>
    <r>
      <rPr>
        <sz val="11"/>
        <rFont val="Calibri"/>
        <family val="2"/>
      </rPr>
      <t>No se evidencia en la carpeta de los contratos de Mandato la evaluación de desempeño de los inmobiliarios, razón por la cual no se cuenta con información sobre  Oportunidad y calidad en la información; Desempeño en administración de Inmuebles; Desempeño en comercialización; Rentabilidad obtenida; Productividad.</t>
    </r>
  </si>
  <si>
    <r>
      <rPr>
        <b/>
        <sz val="11"/>
        <rFont val="Calibri"/>
        <family val="2"/>
      </rPr>
      <t>Informe Inmobiliarios.</t>
    </r>
    <r>
      <rPr>
        <sz val="11"/>
        <rFont val="Calibri"/>
        <family val="2"/>
      </rPr>
      <t xml:space="preserve"> La falta de entrega de informes por parte de los Inmobiliarios a SAE, pertinente a las ofertas de compraventa y/o arrendamientos en el mes junto con su acumulado por inmueble; conforme a lo establecido en el MOI y contrato impide la adopción de estrategias de comercialización; no obstante, la SAE no despliega acciones para su obtención.</t>
    </r>
  </si>
  <si>
    <r>
      <rPr>
        <b/>
        <sz val="11"/>
        <rFont val="Calibri"/>
        <family val="2"/>
      </rPr>
      <t>Monitoreo cánones.</t>
    </r>
    <r>
      <rPr>
        <sz val="11"/>
        <rFont val="Calibri"/>
        <family val="2"/>
      </rPr>
      <t xml:space="preserve"> El hecho denunciado por La SAE en contra de RUBEN MAMBI BERNAL en el sentido de que recibió cánones por 100 millones, de bienes que se registraban como improductivos permite evidenciar que los procedimientos no detectan si realmente los inmuebles registrados como improductivos no generan renta, y si los cánones reportados como no pagados son moras y no irregularidades.</t>
    </r>
  </si>
  <si>
    <r>
      <rPr>
        <b/>
        <sz val="11"/>
        <rFont val="Calibri"/>
        <family val="2"/>
      </rPr>
      <t xml:space="preserve">Plan de Estratégico y de Acción. </t>
    </r>
    <r>
      <rPr>
        <sz val="11"/>
        <rFont val="Calibri"/>
        <family val="2"/>
      </rPr>
      <t>El Plan estratégico y el Plan de acción del 2012, son muy generales y no están determinados por actividades que desarrollen cada uno de los objetivos corporativos o misionales, impidiendo el seguimiento y evaluación de la gestión de la Entidad en la vigencia analizada.</t>
    </r>
  </si>
  <si>
    <r>
      <t xml:space="preserve">Prueba de planes de contingencia
</t>
    </r>
    <r>
      <rPr>
        <sz val="11"/>
        <color indexed="8"/>
        <rFont val="Calibri"/>
        <family val="2"/>
      </rPr>
      <t>Se presentaron eventos no previsibles, como fallas en el fluido eléctrico que pusieron a prueba los planes de contingencia definidos. Se generaron daños en los equipos del centro de cómputo, lo que indica que los planes de contingencia diseñados no fueron efectivos.
Lo expuesto genera riesgo de interrupción en la prestación de los servicios informáticos.</t>
    </r>
  </si>
  <si>
    <r>
      <rPr>
        <b/>
        <sz val="11"/>
        <color indexed="8"/>
        <rFont val="Calibri"/>
        <family val="2"/>
      </rPr>
      <t xml:space="preserve">Acceso a computadores de escritorio
</t>
    </r>
    <r>
      <rPr>
        <sz val="11"/>
        <color indexed="8"/>
        <rFont val="Calibri"/>
        <family val="2"/>
      </rPr>
      <t>El acceso a la BIOS  de los equipos no se ha restringido mediante contraseña, lo que genera una vulnerabilidad que permite el arranque de un programa informático haciendo uso del CD-ROM. 
Los riesgos generados van desde acceso no autorizado a la red informática hasta el copiado de datos sin dejar rastro alguno.</t>
    </r>
  </si>
  <si>
    <r>
      <rPr>
        <b/>
        <sz val="11"/>
        <color indexed="8"/>
        <rFont val="Calibri"/>
        <family val="2"/>
      </rPr>
      <t xml:space="preserve">Calidad de la Información en MATRIX: </t>
    </r>
    <r>
      <rPr>
        <sz val="11"/>
        <color indexed="8"/>
        <rFont val="Calibri"/>
        <family val="2"/>
      </rPr>
      <t>Se encontraron algunas inconsistencias a nivel de datos. No se están aplicando mejoras a la calidad de la información contenida en Matrix, desde el ángulo de la estructura de datos y su consistencia relacional y correlacional. La formulación de planes e incluso en la misma depuración que está siendo realizada por otras Oficinas.</t>
    </r>
  </si>
  <si>
    <r>
      <rPr>
        <b/>
        <sz val="11"/>
        <color indexed="8"/>
        <rFont val="Calibri"/>
        <family val="2"/>
      </rPr>
      <t xml:space="preserve">Interoperabilidad de “MATRIX” y el Sistema Contable
</t>
    </r>
    <r>
      <rPr>
        <sz val="11"/>
        <color indexed="8"/>
        <rFont val="Calibri"/>
        <family val="2"/>
      </rPr>
      <t>Aunque existen estos dos sistemas de información, se evidencia que las áreas misionales que interactúan con el área contable, intercambian información de manera manual, lo cual genera riesgo en la calidad de los datos y de los reportes que se generen con base en la información contenida en ellos.</t>
    </r>
  </si>
  <si>
    <r>
      <rPr>
        <b/>
        <sz val="11"/>
        <color indexed="8"/>
        <rFont val="Calibri"/>
        <family val="2"/>
      </rPr>
      <t xml:space="preserve">Estado de Conservación Documental SAE
</t>
    </r>
    <r>
      <rPr>
        <sz val="11"/>
        <color indexed="8"/>
        <rFont val="Calibri"/>
        <family val="2"/>
      </rPr>
      <t>Según la evaluación al documento Diagnóstico Integral de Gestión Documental resaltan: No ha establecido un presupuesto específico para el diseño e implantación del Sistema Integrado de Conservación SIC, de su archivo documental, la bodega no dispone de las herramientas básicas de conservación de documentos y aseguramiento de la información.</t>
    </r>
  </si>
  <si>
    <r>
      <rPr>
        <b/>
        <sz val="11"/>
        <rFont val="Calibri"/>
        <family val="2"/>
      </rPr>
      <t xml:space="preserve">Evaluación del avance de verificación del inventario de bienes incautados y extinguidos
</t>
    </r>
    <r>
      <rPr>
        <sz val="11"/>
        <rFont val="Calibri"/>
        <family val="2"/>
      </rPr>
      <t>A Noviembre de 2015, se han realizado 5220 visitas a inmuebles urbanos no sociales, las cuales se encuentran cargadas al sistema Olympus, con lo cual se determina que el avance es del 26%, evidenciándose debilidades en la aplicación de lo establecido en el artículo 90 de la Ley 1708 de 2014.</t>
    </r>
  </si>
  <si>
    <r>
      <rPr>
        <b/>
        <sz val="11"/>
        <color indexed="8"/>
        <rFont val="Calibri"/>
        <family val="2"/>
      </rPr>
      <t xml:space="preserve">Registro de vehículos
</t>
    </r>
    <r>
      <rPr>
        <sz val="11"/>
        <color indexed="8"/>
        <rFont val="Calibri"/>
        <family val="2"/>
      </rPr>
      <t>En visita de inspección realizada a la Bodega de Almagrario se tomaron registros fotográficos a 62 placas de vehíc, las cuales fueron objeto de verificación tanto en Matrix como en el archivo de contabilidad, donde se evidenciaron vehículos que están físicamente en la Bodega pero que no se encuentran en el Sistema Matrix tales como: RAQ 267, SGV 230 y LEJ 278.</t>
    </r>
  </si>
  <si>
    <r>
      <rPr>
        <b/>
        <sz val="11"/>
        <color indexed="8"/>
        <rFont val="Calibri"/>
        <family val="2"/>
      </rPr>
      <t>Depuración del  Inventario FRISCO</t>
    </r>
    <r>
      <rPr>
        <sz val="11"/>
        <color indexed="8"/>
        <rFont val="Calibri"/>
        <family val="2"/>
      </rPr>
      <t xml:space="preserve">
La Sociedad de Activos Especiales - SAE S.A.S a la fecha no ha culminado el proceso de depuración de inventario, a efecto de contar con una información cierta y real que le permita cumplir la función que le fue asignada a través del artículo 90 y subsiguientes de la Ley 1708 de 2014.</t>
    </r>
  </si>
  <si>
    <r>
      <rPr>
        <b/>
        <sz val="11"/>
        <rFont val="Calibri"/>
        <family val="2"/>
      </rPr>
      <t>Registro Contable Inventarios</t>
    </r>
    <r>
      <rPr>
        <sz val="11"/>
        <rFont val="Calibri"/>
        <family val="2"/>
      </rPr>
      <t xml:space="preserve">
Existen bienes en cada una de las tipologías que no registran valor contable, por cuanto no cuentan con los respectivos avalúos, generando incertidumbre del saldo contable reportado en el Balance General FRISCO, con corte a 31 de diciembre de 2014.</t>
    </r>
  </si>
  <si>
    <r>
      <rPr>
        <b/>
        <sz val="11"/>
        <color indexed="8"/>
        <rFont val="Calibri"/>
        <family val="2"/>
      </rPr>
      <t>Protocolo recibo de inventarios</t>
    </r>
    <r>
      <rPr>
        <sz val="11"/>
        <color indexed="8"/>
        <rFont val="Calibri"/>
        <family val="2"/>
      </rPr>
      <t xml:space="preserve">
Las actas suscritas con ocasión de la entrega de documentación e inventarios de la Liquidadora de la DNE a la Sociedad de Activos Especiales - SAE S.A.S en septiembre de 2014,  carecen de un orden cronológico y numérico, algunas se suscribieron y no hay ninguna anotación del área. la responsabilidad es solidaria tanto del que entrega como el que recibe.</t>
    </r>
  </si>
  <si>
    <r>
      <rPr>
        <b/>
        <sz val="11"/>
        <color indexed="8"/>
        <rFont val="Calibri"/>
        <family val="2"/>
      </rPr>
      <t>Información para visitas de inspección</t>
    </r>
    <r>
      <rPr>
        <sz val="11"/>
        <color indexed="8"/>
        <rFont val="Calibri"/>
        <family val="2"/>
      </rPr>
      <t xml:space="preserve">
El personal que realiza las visitas no siempre consulta el expediente del inmueble y la información histórica de su operación anterior. Esta situación genera dificultades en el desarrollo de las visitas, disminuyendo su efectividad y haciendo necesario que se efectúen varias visitas más para cumplir el propósito inicial.</t>
    </r>
  </si>
  <si>
    <r>
      <t>La Ley 1849 de 2017 "</t>
    </r>
    <r>
      <rPr>
        <i/>
        <sz val="11"/>
        <rFont val="Calibri"/>
        <family val="2"/>
      </rPr>
      <t xml:space="preserve">por medio de la cual se modifica y adiciona la Ley 1708" </t>
    </r>
    <r>
      <rPr>
        <sz val="11"/>
        <rFont val="Calibri"/>
        <family val="2"/>
      </rPr>
      <t>en su articulo 20 (paragrafo 2)  que modifica el articulo 88 de la Ley 1708 de 2014, estipula que el administrador del FRISCO podrá elevar directamente ante el Fiscal o Juez según la etapa en que se encuentre el proceso, todas las solicitudes relacionadas con la administracion de estos bienes.</t>
    </r>
  </si>
  <si>
    <r>
      <t>Se solicitó a la CÁMARA DE COMERCIO DEL MAGDALENA MEDIO Y EL NORDESTE ANTIOQUEÑO, mediante oficio radicado CS2016-024764: "(...)</t>
    </r>
    <r>
      <rPr>
        <i/>
        <sz val="11"/>
        <color indexed="8"/>
        <rFont val="Calibri"/>
        <family val="2"/>
      </rPr>
      <t xml:space="preserve">la inscripción de la medida cautelar de suspensión del poder dispositivo, embargo y secuestro que versa sobre las sociedades ZONA FRANCA ESPECIAL CEMENTERA DEL MAGDALENA MEDIO S.A.S. -ZOMAM-, y C.I. CALIZAS Y MINERALES S.A. dentro del radicado 11.514 E.D. </t>
    </r>
    <r>
      <rPr>
        <sz val="11"/>
        <color indexed="8"/>
        <rFont val="Calibri"/>
        <family val="2"/>
      </rPr>
      <t>(...)"</t>
    </r>
  </si>
  <si>
    <t>Se cuenta con el sistema de información y se están estableciendo las acciones necesarias para el cargue de los ingresos y gastos de los activos del FRISCO.
Se cuenta con el plan de trabajo para la obtenciòn de la informaciòn tanto para activos productivos e improductivos.</t>
  </si>
  <si>
    <r>
      <rPr>
        <b/>
        <sz val="11"/>
        <color indexed="8"/>
        <rFont val="Calibri"/>
        <family val="2"/>
      </rPr>
      <t>Cambios a nivel de base de datos en “MATRIX”</t>
    </r>
    <r>
      <rPr>
        <sz val="11"/>
        <color indexed="8"/>
        <rFont val="Calibri"/>
        <family val="2"/>
      </rPr>
      <t xml:space="preserve">
Existe una cuenta utilizada para realizar funciones administrativas, puede permitir la ejecución de sentencias DDL y DML en la base de datos: por tanto faculta para la inhabilitación temporal de los disparadores (triggers) que generan la trazabilidad de los cambios suscitados en la base de datos...</t>
    </r>
  </si>
  <si>
    <r>
      <rPr>
        <b/>
        <sz val="11"/>
        <color indexed="8"/>
        <rFont val="Calibri"/>
        <family val="2"/>
      </rPr>
      <t xml:space="preserve">Interoperabilidad, disponibilidad, actualización, adquisición, monitoreo, eficiencia de la plataforma tecnológica
</t>
    </r>
    <r>
      <rPr>
        <sz val="11"/>
        <color indexed="8"/>
        <rFont val="Calibri"/>
        <family val="2"/>
      </rPr>
      <t>Se tiene previsto que “Matrix” incorpore mayor funcionalidad para que la interoperabilidad con Olympus se merme, al igual que su uso. Efectuados los análisis correspondientes se observa que aunque se trata de un solo sistema, existen 2 conjuntos de datos...</t>
    </r>
  </si>
  <si>
    <r>
      <rPr>
        <b/>
        <sz val="11"/>
        <color indexed="8"/>
        <rFont val="Calibri"/>
        <family val="2"/>
      </rPr>
      <t xml:space="preserve">Actualización de información en sistema “Matrix” 
</t>
    </r>
    <r>
      <rPr>
        <sz val="11"/>
        <color indexed="8"/>
        <rFont val="Calibri"/>
        <family val="2"/>
      </rPr>
      <t>En las consultas a la información de las BD de inmuebles, muebles y sociedades, informes de gestión de depositarios, se observa que la información no se encuentra completa. Se dificultan las labores de seguimiento y control de la gestión y la toma de decisiones...</t>
    </r>
  </si>
  <si>
    <r>
      <rPr>
        <b/>
        <sz val="11"/>
        <color indexed="8"/>
        <rFont val="Calibri"/>
        <family val="2"/>
      </rPr>
      <t>Registro de vehículos</t>
    </r>
    <r>
      <rPr>
        <sz val="11"/>
        <color indexed="8"/>
        <rFont val="Calibri"/>
        <family val="2"/>
      </rPr>
      <t xml:space="preserve">
En visita de inspección realizada a la Bodega de Almagrario se tomaron registros fotográficos a 62 placas de vehículos, las cuales fueron objeto de verificación tanto en “Matrix” como en el archivo de contabilidad…</t>
    </r>
  </si>
  <si>
    <r>
      <t xml:space="preserve">Registro de vehículos
</t>
    </r>
    <r>
      <rPr>
        <sz val="11"/>
        <color indexed="8"/>
        <rFont val="Calibri"/>
        <family val="2"/>
      </rPr>
      <t>En visita de inspección realizada a la Bodega de Almagrario se tomaron registros fotográficos a 62 placas de vehículos, las cuales fueron objeto de verificación tanto en “Matrix” como en el archivo de contabilidad…</t>
    </r>
  </si>
  <si>
    <r>
      <rPr>
        <b/>
        <sz val="11"/>
        <color indexed="8"/>
        <rFont val="Calibri"/>
        <family val="2"/>
      </rPr>
      <t xml:space="preserve">Evaluación del proceso de guarda, administración de bienes DAO
</t>
    </r>
    <r>
      <rPr>
        <sz val="11"/>
        <color indexed="8"/>
        <rFont val="Calibri"/>
        <family val="2"/>
      </rPr>
      <t>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t>
    </r>
    <r>
      <rPr>
        <b/>
        <sz val="11"/>
        <color indexed="8"/>
        <rFont val="Calibri"/>
        <family val="2"/>
      </rPr>
      <t xml:space="preserve">
</t>
    </r>
  </si>
  <si>
    <r>
      <t xml:space="preserve">Evaluación del proceso de guarda, administración de bienes DAO
</t>
    </r>
    <r>
      <rPr>
        <sz val="11"/>
        <color indexed="8"/>
        <rFont val="Calibri"/>
        <family val="2"/>
      </rPr>
      <t xml:space="preserve">Debilidades en el proceso de depuración de los inventarios de DAO lo que muestra inconsistencias en la información, se relacionan bienes con valores que no corresponden a la realidad, se generan gastos por concepto de custodia que no ameritan los bienes por su condición de menor valor...
</t>
    </r>
  </si>
  <si>
    <r>
      <rPr>
        <b/>
        <sz val="11"/>
        <color indexed="8"/>
        <rFont val="Calibri"/>
        <family val="2"/>
      </rPr>
      <t xml:space="preserve">Medios de Transporte
</t>
    </r>
    <r>
      <rPr>
        <sz val="11"/>
        <color indexed="8"/>
        <rFont val="Calibri"/>
        <family val="2"/>
      </rPr>
      <t>A 31 de diciembre de 2014, SAE tiene un universo de 11.635 medios de transporte, de los cuales 6.265 se encuentran sin sistema de administración (se desconoce su localización, custodia, administración y estado del bien, según SAE debido  a que en su momento no se realizaron las materializaciones...</t>
    </r>
  </si>
  <si>
    <t xml:space="preserve">Se observa respecto de los activos manejados y conocidos por la Entidad,  que la información financiera, contable, técnica, legal, adtiva,  jurisdiccional, correspondiente a cada bien se encuentra incompleta y  parcializada, lo que ocasiona falta de certeza y confiabilidad de registros  respecto de cada bien administrado para su manejo y políticas de administración de los bienes. </t>
  </si>
  <si>
    <t xml:space="preserve">Los expedientes están incompletos, presentan fallas en la foliación, no contienen todas y cada una de las actuaciones de cada una de las dependencias, lo que indica que los expedientes están en el mismo estado que fueron recibidos de la DNE... </t>
  </si>
  <si>
    <t xml:space="preserve">Se observa que dentro de la administración del activo inmueble con Ml 50N-711759, la SAE SAS recibe la administración como depositario indirecto a partir del 2010 según la Resolución No. 0046 del 15 de enero de 2010, folio 37, bien 30, descrito bajo la matrícula 50N- 711759... </t>
  </si>
  <si>
    <t xml:space="preserve">Se observa en la carpeta de manejo del bien inmueble con MI No. 50S 40020073 que la Fiscalía realiza la Diligencia de secuestro del inmueble identificado con la Ml 50S 40020073 ubicado en la Carrera 87 H No. 54-51 Barrio Bosa Brasil, realizada el 02 de abril de 2009, bajo ei radicado 4026, según orden impartida por la Fiscalía 24...
</t>
  </si>
  <si>
    <r>
      <rPr>
        <b/>
        <sz val="11"/>
        <color indexed="8"/>
        <rFont val="Calibri"/>
        <family val="2"/>
      </rPr>
      <t>Recaudo de administraciòn de inmuble con Matricula Inmobialiria 230-48408</t>
    </r>
    <r>
      <rPr>
        <sz val="11"/>
        <color indexed="8"/>
        <rFont val="Calibri"/>
        <family val="2"/>
      </rPr>
      <t xml:space="preserve">
De acuerdo con la información reportada en Matrix, los recaudos de arrendamientos desde el periodo abril de 2010 y hasta julio de 2014, reflejan que se han recaudado $21.537.631, gastos por $3.166.569 para neto de $16.295.615...
</t>
    </r>
  </si>
  <si>
    <r>
      <rPr>
        <b/>
        <sz val="11"/>
        <color indexed="8"/>
        <rFont val="Calibri"/>
        <family val="2"/>
      </rPr>
      <t xml:space="preserve">Reporte de ingresos MI 470-46259. </t>
    </r>
    <r>
      <rPr>
        <sz val="11"/>
        <color indexed="8"/>
        <rFont val="Calibri"/>
        <family val="2"/>
      </rPr>
      <t xml:space="preserve">El bien con acta de secuestro del 9 dic de 2009, los ingresos totales reflejados en Olympus aparecen desde nov 2010 hasta julio 2016 por $22652178, gastos $5068917, para un neto $17583261; los ingresos y gastos reportados en Matrix son desde abril 2010 hasta agosto 2014, reflejan recaudos por $15152178 y gastos $4OOO662, para un neto de $9648291...  </t>
    </r>
  </si>
  <si>
    <t xml:space="preserve">En la información recibida de la Liquidada Dirección Nacional de Estupefacientes, en el inventario del FRISCO y sistema MATRIX no figuran datos relacionados con la sociedad y el establecimiento de comercio SERFINANCO, no reportan ninguna información relacionada entre otras, con su ubicación física o de la gestión ejercida por los depositarios... </t>
  </si>
  <si>
    <t>Actualización del procedimiento de avalúo demuebles//Identificar los 7.587 bienes muebles incautados sin valorar// Procedimiento para "identificar, validar y depurar los medios de transporte sin ubicar"//Diferenciar los muebles existentes de los que no//Comunciar al area financiera//Inactivar los bienesy valorarlos segun corresponda</t>
  </si>
  <si>
    <t xml:space="preserve">1. Levantar el procedimiento la identificación, validación y depuración los medios de transporte sin ubicar. Registrar en el sistema de información  la base de datos o en el sistema vigente un valor para los bienes materialmente ubicados y existentes, siguiendo el procedimiento.        
</t>
  </si>
  <si>
    <t>1. Solicitar la información  masiva a 1 de febrero con cada catastro con los que se cuenta con convenio. Verificación uno a uno de los registros 1 y 2 que no cuentan con información posterior al cruce para su saneamiento. Gestión de saneamiento registros FAR</t>
  </si>
  <si>
    <t xml:space="preserve"> # Bienes muebles medios de transporte valorados / # bienes muebles medios de transporte activos. # de bienes descargados/ # de bienes no materializados.     </t>
  </si>
  <si>
    <r>
      <rPr>
        <b/>
        <sz val="11"/>
        <color indexed="8"/>
        <rFont val="Calibri"/>
        <family val="2"/>
      </rPr>
      <t xml:space="preserve">Interoperabilidad, disponibilidad, actualización, adquisición, monitoreo, eficiencia de la plataforma tecnológica
</t>
    </r>
    <r>
      <rPr>
        <sz val="11"/>
        <color indexed="8"/>
        <rFont val="Calibri"/>
        <family val="2"/>
      </rPr>
      <t>Se tiene previsto que “Matrix” incorpore mayor funcionalidad para que la interoperabilidad con Olympus se merme, al igual que su uso…</t>
    </r>
  </si>
  <si>
    <r>
      <rPr>
        <b/>
        <sz val="11"/>
        <color indexed="8"/>
        <rFont val="Calibri"/>
        <family val="2"/>
      </rPr>
      <t xml:space="preserve">Archivo documental </t>
    </r>
    <r>
      <rPr>
        <sz val="11"/>
        <color indexed="8"/>
        <rFont val="Calibri"/>
        <family val="2"/>
      </rPr>
      <t xml:space="preserve">
No existen inventarios impresos que muestren el chequeo de los expedientes recibidos por SAE, que el recibo y verificación de los documentos fue solamente a nivel de título de carpeta…</t>
    </r>
  </si>
  <si>
    <r>
      <rPr>
        <b/>
        <sz val="11"/>
        <color indexed="8"/>
        <rFont val="Calibri"/>
        <family val="2"/>
      </rPr>
      <t>Sociedades sin activos</t>
    </r>
    <r>
      <rPr>
        <sz val="11"/>
        <color indexed="8"/>
        <rFont val="Calibri"/>
        <family val="2"/>
      </rPr>
      <t xml:space="preserve">
En el proceso de depuración del inventario recibido de la Liquidada DNE, 35 sociedades se encontraban registradas como activas en “Matrix”, sin embargo, se identificó que se trataba de sociedades que realmente se encontraban en proceso de liquidación...
</t>
    </r>
  </si>
  <si>
    <r>
      <rPr>
        <b/>
        <sz val="11"/>
        <color indexed="8"/>
        <rFont val="Calibri"/>
        <family val="2"/>
      </rPr>
      <t>Gastos de Bodegaje - Vehículos</t>
    </r>
    <r>
      <rPr>
        <sz val="11"/>
        <color indexed="8"/>
        <rFont val="Calibri"/>
        <family val="2"/>
      </rPr>
      <t xml:space="preserve">
En la bodega de Fontibón se evidenció que tienen en depósito 421 vehíc extinguidos e incautados, según BD Matrix con corte a 17-08-2015. De manera selectiva se tomaron 29 carros en mal estado (chatarra), a la intemperie y no registran valor contable, por ellos se viene pagando un valor mensual de $130.611 por vehículo...</t>
    </r>
  </si>
  <si>
    <r>
      <rPr>
        <b/>
        <sz val="11"/>
        <color indexed="8"/>
        <rFont val="Calibri"/>
        <family val="2"/>
      </rPr>
      <t>Ubicación de bienes</t>
    </r>
    <r>
      <rPr>
        <sz val="11"/>
        <color indexed="8"/>
        <rFont val="Calibri"/>
        <family val="2"/>
      </rPr>
      <t xml:space="preserve">
No se realizó entrega real y material del inventario de bienes automotores ni SAE realizó la verificación para su recepción. No se tiene certeza sobre los bienes automotores que se entregaron a favor de entidades del estado, como destinatario o depositario provisional a pesar de estar registrados en “Matrix”...
</t>
    </r>
  </si>
  <si>
    <t xml:space="preserve">AVALÚOS CATASTRALES EN MATRIX: 80% INVENTARIO TOTAL de bienes inmuebles
ESTADOS DE OCUPACIÓN ACTUALIZADOS : 78%
AVALÚOS COMERCIALES ACTUALIZADOS EN MATRIX 46% (1101 Avalúos Comerciales Cargados)
Para esta actividad no se puede determinar una fecha específica de ejecución y no se puede reportar al 100% teniendo en cuenta que el inventario de activos varia por la naturaleza del negocio. </t>
  </si>
  <si>
    <t>Con el convenio IGAC y catastros de la totalidad de 27.000 inmuebles administrados se cuenta con información de avalúo de 20.600  FMI- 2017.
Para esta actividad no se puede determinar una fecha específica de ejecución y no se puede reportar al 100% teniendo en cuenta que el inventario de activos varia por la naturaleza del negocio, por eso el % tambien aumenta o disminuye.</t>
  </si>
  <si>
    <t>49 Enajenación temprana y  18 Chatarrizaciones aprobadas, 97 negativas, 912 sin respuesta. 69 bienes en Destinación Provisional y 63 en trámite adtivo. 177 bienes para inicio de contratos. Entrega de 42 bienes Extintos a CISA, 12 bienes para comité de negocios. Saneamiento: 47 jurídico y 24 adtivo. Contrato de venta de material ferroso 145 bienes de los cuales 125 se han entregado.</t>
  </si>
  <si>
    <t>Se unifican las acciones con las establecidas en el PM 2018, debido a que la CGR indicó que la acción no habíia sido efectiva.
Se elimina una actividad documentada para el H13 en el plan anterior y se unifican en una sola, teniendo en cuenta que con la misma acción se subsana todo lo relacionado con Tipología Muebles.</t>
  </si>
  <si>
    <t>Se unifica con el plan de mejoramiento 2018. Por lo tanto, se replantean las acciones y fechas de ejecución. Como contaba con % de avance se mantiene el mismo, por la gestión de la Entidad frente al tema.
Se eliminaron dos filas-actividades del H14 teniendo en cuenta que en la unificación con el Plan de Mejoramiento 2018 se cubrirán todos los aspectos de muebles con una actividad.</t>
  </si>
  <si>
    <t>Procedimiento documentado</t>
  </si>
  <si>
    <t>Extintos: 1. Oficios enviados con base de datos /información recibida base de datos.2. Registros verificados 234  uno a uno/total registros sin información. Incautados: 1. Base de datos enviada con los 2.589 /informacion recibida base de datos.2. Registros verificados uno a uno/total registros sin informacion 3. Registros far saneados/total registros far 527</t>
  </si>
  <si>
    <t>La actividad se encuentra en revisión y ajuste por parte de la Gerencia de Bienes Muebles.</t>
  </si>
  <si>
    <t>En la revisión documental se identificaron  33 depositarios que son Entidades Públicas y tienen 63 bienes, por lo que debe modificarse su titulo, se encuentra en revisión de los 285 expedientes  que corresponden a los nombrados como depositarios pero corresponden a entidades públicas.</t>
  </si>
  <si>
    <t>A 30 de junio de 2017 se ha capacitado un total de 167 funcionarios que corresponden al 50% de las unidades administrativas de SAE. Se continuarán realizando capacitaciones de las unidades administrativas.</t>
  </si>
  <si>
    <t>Proceso de Recaudo Centralizado implementado</t>
  </si>
  <si>
    <t>Los expediente entregados por la DNE, no sufren modificaciones ni ordenación y foliación (Acuerdo 2/2014). Con la producción docum de SAE se aplica la TRD, se desarrollan los proc de clasificación, ordenación y descripción documental. Se iniciará la identificación, selección, eliminación y/o inserción de documentos del material documental pendiente por intervenir.</t>
  </si>
  <si>
    <t>Asignación de depositarios provisionales a un 80% de los Inmuebles mediante acto administrativo</t>
  </si>
  <si>
    <t>Seguimiento y Monitoreo de la Puesta en Marcha del proceso  y sistema de información - Portal de Depositarios en la administración de los activos y control de los depositarios provisionales. Bienes Inmuebles</t>
  </si>
  <si>
    <t>Seguimiento y Monitoreo de la Puesta en Marcha del proceso  y sistema de información - Portal de Depositarios en la administración de los activos y control de los depositarios provisionales. Sociedades en Liq.</t>
  </si>
  <si>
    <t>Seguimiento y Monitoreo de la Puesta en Marcha del proceso  y sistema de información - Portal de Depositarios en la administración de los activos y control de los depositarios provisionales. Sociedades activas.</t>
  </si>
  <si>
    <t>Activos revisados Inmuebles no sociales 78%. Se modifica la fecha de terminación según aprobación de ampliacion del plan al primer semestre de 2018 para la ejecución por parte de las Gerencias Regionales.</t>
  </si>
  <si>
    <t>El inventario es variable teniendo en cuenta la labor que se realiza durante el alistamiento, se remitieron oficios a las autoridades judiciales y adtivas para lograr el saneamiento de los activos. Total Inventario de activos (Incautados y Extintos) en proceso de Saneamiento: 1671. Saneados 416. 
Se ajusta el porcentaje de avance de acuerdo a la meta establecida.</t>
  </si>
  <si>
    <t xml:space="preserve">El estado legal del bien se encuentra definido; se encuentra en revisión los bienes  con ED, para  proceder a su alistamiento (viabilidad técnica, adtiva,  cumplimiento de obligaciones).
En reportes anteriores se presentó con 100% de cumplimiento, se ajusta la fecha de terminación y el % de avance, para que sea consistente con la actividad del H15 F161. </t>
  </si>
  <si>
    <t>Porcentaje de avance en cuanto al saneamiento de inmuebles en su componente legal. 1671</t>
  </si>
  <si>
    <t>Bienes Inmuebles: El portal de depositarios se encuentra en marcha, los depositarios cuentan con el plan de trabajo para el ingreso y actualización de la información en el portal.
Se realiza ajuste de la fecha final y porcentaja de avance, teniendo en cuenta que para los H12 F150 y 13 F155 se formularon la misma acción, pero el porcentaje de cumplimiento es inferior y es el real.</t>
  </si>
  <si>
    <t>Se mejoró el proceso de devoluciones, ordenando la suscripción del acto administrativo de cumplimiento de la orden de devolución con la viabilidad jurídica y con la identificación del activo en el inventario.
Se definió plan choque para la determinación de estados de cuenta de los inmuebles que se encuentran en proceso de devolución.</t>
  </si>
  <si>
    <t>En construcción el plan de trabajo de recopilación de información del pasivo, por parte de los depositarios. 
En los seguimientos anteriores se había reportado al 100%, se ajustan con las actividades de los H2 F121 y H8 F141, teniendo en cuenta que son la misma actividad.</t>
  </si>
  <si>
    <t>Solicitud de estructuracion de un plataforma que permita ingresar los bienes Dinero Arte y Otros.</t>
  </si>
  <si>
    <t>Se reformulo la acción de acuerdo a los resultados de la CGR en auditoria financiera.</t>
  </si>
  <si>
    <t>Solicitud  de estructuración de plataforma.//Acompañamiento a la estructuracion de la plataforma</t>
  </si>
  <si>
    <t>Memorandos</t>
  </si>
  <si>
    <t>Se ha asignado el 92% de la meta establecida de 11.398 inmuebles, se solicita ampliación de fecha para culminar la actividad al 100%.</t>
  </si>
  <si>
    <t>Cantidad de Inmuebles con Depositario Provisional</t>
  </si>
  <si>
    <t xml:space="preserve">En construcción el plan de trabajo de recopilación de información del pasivo, por parte de los depositarios. La ampliación y/o ejecución de esta acción se encuentra a cargo de la Vicepresidencia Administrativa y Financiera se solicitara mesa de trabajo para cambiar el responsable de la identificacion de pasivos. el % reportado corresponde al avance de estados de cuenta para devoluciones.
</t>
  </si>
  <si>
    <t>La actividad se encuentra en revisión y ajuste por parte de la Gerencia de Bienes Muebles aunque se haya reportado al 100% anteriormente.</t>
  </si>
  <si>
    <t>En la entrega realizada por la DNE EL, la información se transfirió de esta manera y porque aun cuando se cuenta con datos que reposan en expedientes físicos, no todas estas carpetas han producido actualizaciones a la base de datos…</t>
  </si>
  <si>
    <t xml:space="preserve">En construcción el plan de trabajo de recopilación de información del pasivo, por parte de los depositarios. La ampliación y/o ejecución de esta acción se encuentra a cargo de la Vicepresidencia Administrativa y Financiera se solicitara mesa de trabajo para cambiar el responsable de la identificacion de pasivos. El % reportado corresponde al avance de estados de cuenta para devoluciones.
</t>
  </si>
  <si>
    <t>A diciembre 31 de 2017 se identificaron 209 bienes extintos en destinacion provisional y se han tramitado  209 por lo que se solicita sea el denominador en adelante, igualmente esla actividad de acuerdo a los procedimientos de la entidad es para presentar ante el comité.</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</si>
</sst>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43" formatCode="_-* #,##0.00_-;\-* #,##0.00_-;_-* &quot;-&quot;??_-;_-@_-"/>
    <numFmt numFmtId="164" formatCode="yyyy/mm/dd"/>
  </numFmts>
  <fonts count="17" x14ac:knownFonts="1">
    <font>
      <sz val="11"/>
      <color indexed="8"/>
      <name val="Calibri"/>
      <family val="2"/>
      <scheme val="minor"/>
    </font>
    <font>
      <b/>
      <sz val="11"/>
      <color indexed="9"/>
      <name val="Calibri"/>
      <family val="2"/>
    </font>
    <font>
      <b/>
      <sz val="11"/>
      <color indexed="8"/>
      <name val="Calibri"/>
      <family val="2"/>
    </font>
    <font>
      <sz val="10"/>
      <name val="Arial"/>
      <family val="2"/>
    </font>
    <font>
      <sz val="11"/>
      <color indexed="8"/>
      <name val="Calibri"/>
      <family val="2"/>
      <scheme val="minor"/>
    </font>
    <font>
      <b/>
      <sz val="9"/>
      <color indexed="81"/>
      <name val="Tahoma"/>
      <family val="2"/>
    </font>
    <font>
      <sz val="9"/>
      <color indexed="81"/>
      <name val="Tahoma"/>
      <family val="2"/>
    </font>
    <font>
      <sz val="11"/>
      <color indexed="8"/>
      <name val="Calibri"/>
      <family val="2"/>
    </font>
    <font>
      <sz val="11"/>
      <name val="Calibri"/>
      <family val="2"/>
    </font>
    <font>
      <sz val="11"/>
      <color rgb="FF000000"/>
      <name val="Calibri"/>
      <family val="2"/>
    </font>
    <font>
      <i/>
      <sz val="11"/>
      <name val="Calibri"/>
      <family val="2"/>
    </font>
    <font>
      <sz val="11"/>
      <color theme="1"/>
      <name val="Calibri"/>
      <family val="2"/>
    </font>
    <font>
      <b/>
      <sz val="11"/>
      <color rgb="FF000000"/>
      <name val="Calibri"/>
      <family val="2"/>
    </font>
    <font>
      <b/>
      <sz val="11"/>
      <name val="Calibri"/>
      <family val="2"/>
    </font>
    <font>
      <i/>
      <sz val="11"/>
      <color indexed="8"/>
      <name val="Calibri"/>
      <family val="2"/>
    </font>
    <font>
      <sz val="11"/>
      <name val="Calibri"/>
      <family val="2"/>
      <scheme val="minor"/>
    </font>
    <font>
      <sz val="12"/>
      <name val="Calibri"/>
      <family val="2"/>
    </font>
  </fonts>
  <fills count="8">
    <fill>
      <patternFill patternType="none"/>
    </fill>
    <fill>
      <patternFill patternType="gray125"/>
    </fill>
    <fill>
      <patternFill patternType="solid">
        <fgColor indexed="54"/>
      </patternFill>
    </fill>
    <fill>
      <patternFill patternType="solid">
        <fgColor indexed="9"/>
      </patternFill>
    </fill>
    <fill>
      <patternFill patternType="none">
        <fgColor indexed="11"/>
      </patternFill>
    </fill>
    <fill>
      <patternFill patternType="solid">
        <fgColor theme="0"/>
        <bgColor indexed="64"/>
      </patternFill>
    </fill>
    <fill>
      <patternFill patternType="solid">
        <fgColor theme="0"/>
      </patternFill>
    </fill>
    <fill>
      <patternFill patternType="solid">
        <fgColor theme="0"/>
        <bgColor indexed="11"/>
      </patternFill>
    </fill>
  </fills>
  <borders count="13">
    <border>
      <left/>
      <right/>
      <top/>
      <bottom/>
      <diagonal/>
    </border>
    <border>
      <left style="thin">
        <color indexed="8"/>
      </left>
      <right style="thin">
        <color indexed="8"/>
      </right>
      <top style="thin">
        <color indexed="8"/>
      </top>
      <bottom style="thin">
        <color indexed="8"/>
      </bottom>
      <diagonal/>
    </border>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diagonal/>
    </border>
    <border>
      <left style="thin">
        <color indexed="64"/>
      </left>
      <right style="thin">
        <color indexed="64"/>
      </right>
      <top style="thin">
        <color indexed="64"/>
      </top>
      <bottom style="thin">
        <color indexed="64"/>
      </bottom>
      <diagonal/>
    </border>
    <border>
      <left style="thin">
        <color auto="1"/>
      </left>
      <right/>
      <top style="thin">
        <color auto="1"/>
      </top>
      <bottom style="thin">
        <color auto="1"/>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s>
  <cellStyleXfs count="4">
    <xf numFmtId="0" fontId="0" fillId="0" borderId="0"/>
    <xf numFmtId="0" fontId="3" fillId="4" borderId="2"/>
    <xf numFmtId="9" fontId="4" fillId="0" borderId="0" applyFont="0" applyFill="0" applyBorder="0" applyAlignment="0" applyProtection="0"/>
    <xf numFmtId="43" fontId="4" fillId="0" borderId="0" applyFont="0" applyFill="0" applyBorder="0" applyAlignment="0" applyProtection="0"/>
  </cellStyleXfs>
  <cellXfs count="176">
    <xf numFmtId="0" fontId="0" fillId="0" borderId="0" xfId="0"/>
    <xf numFmtId="0" fontId="1" fillId="2" borderId="1" xfId="0" applyFont="1" applyFill="1" applyBorder="1" applyAlignment="1">
      <alignment horizontal="center" vertical="center" wrapText="1"/>
    </xf>
    <xf numFmtId="0" fontId="1" fillId="2" borderId="4" xfId="0" applyFont="1" applyFill="1" applyBorder="1" applyAlignment="1">
      <alignment horizontal="center" vertical="center" wrapText="1"/>
    </xf>
    <xf numFmtId="164" fontId="2" fillId="3" borderId="3" xfId="0" applyNumberFormat="1" applyFont="1" applyFill="1" applyBorder="1" applyAlignment="1">
      <alignment horizontal="center" vertical="center" wrapText="1"/>
    </xf>
    <xf numFmtId="0" fontId="1" fillId="2" borderId="5" xfId="0" applyFont="1" applyFill="1" applyBorder="1" applyAlignment="1">
      <alignment horizontal="center" vertical="center"/>
    </xf>
    <xf numFmtId="49" fontId="7" fillId="5" borderId="5" xfId="0" applyNumberFormat="1" applyFont="1" applyFill="1" applyBorder="1" applyAlignment="1" applyProtection="1">
      <alignment horizontal="justify" vertical="center" wrapText="1"/>
      <protection locked="0"/>
    </xf>
    <xf numFmtId="0" fontId="8" fillId="5" borderId="5" xfId="0" applyFont="1" applyFill="1" applyBorder="1" applyAlignment="1">
      <alignment horizontal="center" vertical="center" wrapText="1"/>
    </xf>
    <xf numFmtId="9" fontId="8" fillId="5" borderId="5" xfId="0" applyNumberFormat="1" applyFont="1" applyFill="1" applyBorder="1" applyAlignment="1">
      <alignment horizontal="center" vertical="center" wrapText="1"/>
    </xf>
    <xf numFmtId="164" fontId="7" fillId="5" borderId="5" xfId="0" applyNumberFormat="1" applyFont="1" applyFill="1" applyBorder="1" applyAlignment="1" applyProtection="1">
      <alignment horizontal="center" vertical="center"/>
      <protection locked="0"/>
    </xf>
    <xf numFmtId="0" fontId="8" fillId="4" borderId="5" xfId="0" applyFont="1" applyFill="1" applyBorder="1" applyAlignment="1">
      <alignment horizontal="center" vertical="center" wrapText="1"/>
    </xf>
    <xf numFmtId="164" fontId="7" fillId="3" borderId="5" xfId="0" applyNumberFormat="1" applyFont="1" applyFill="1" applyBorder="1" applyAlignment="1" applyProtection="1">
      <alignment horizontal="center" vertical="center"/>
      <protection locked="0"/>
    </xf>
    <xf numFmtId="0" fontId="8" fillId="3" borderId="5" xfId="0" applyFont="1" applyFill="1" applyBorder="1" applyAlignment="1" applyProtection="1">
      <alignment horizontal="center" vertical="center"/>
      <protection locked="0"/>
    </xf>
    <xf numFmtId="0" fontId="7" fillId="3" borderId="5" xfId="0" applyFont="1" applyFill="1" applyBorder="1" applyAlignment="1" applyProtection="1">
      <alignment horizontal="center" vertical="center"/>
      <protection locked="0"/>
    </xf>
    <xf numFmtId="49" fontId="7" fillId="5" borderId="5" xfId="0" applyNumberFormat="1" applyFont="1" applyFill="1" applyBorder="1" applyAlignment="1">
      <alignment horizontal="justify" vertical="center" wrapText="1"/>
    </xf>
    <xf numFmtId="0" fontId="8" fillId="5" borderId="5" xfId="0" applyFont="1" applyFill="1" applyBorder="1" applyAlignment="1" applyProtection="1">
      <alignment horizontal="center" vertical="center"/>
      <protection locked="0"/>
    </xf>
    <xf numFmtId="0" fontId="8" fillId="5" borderId="5" xfId="0" applyFont="1" applyFill="1" applyBorder="1" applyAlignment="1" applyProtection="1">
      <alignment horizontal="center" vertical="center" wrapText="1"/>
      <protection locked="0"/>
    </xf>
    <xf numFmtId="0" fontId="1" fillId="2" borderId="1" xfId="0" applyFont="1" applyFill="1" applyBorder="1" applyAlignment="1">
      <alignment horizontal="center" vertical="center"/>
    </xf>
    <xf numFmtId="1" fontId="7" fillId="5" borderId="10" xfId="0" applyNumberFormat="1" applyFont="1" applyFill="1" applyBorder="1" applyAlignment="1" applyProtection="1">
      <alignment horizontal="center" vertical="center"/>
      <protection locked="0"/>
    </xf>
    <xf numFmtId="0" fontId="7" fillId="5" borderId="5" xfId="0" applyFont="1" applyFill="1" applyBorder="1" applyAlignment="1" applyProtection="1">
      <alignment horizontal="justify" vertical="center" wrapText="1"/>
      <protection locked="0"/>
    </xf>
    <xf numFmtId="0" fontId="7" fillId="5" borderId="5" xfId="0" applyFont="1" applyFill="1" applyBorder="1" applyAlignment="1" applyProtection="1">
      <alignment horizontal="center" vertical="center" wrapText="1"/>
      <protection locked="0"/>
    </xf>
    <xf numFmtId="0" fontId="7" fillId="5" borderId="5" xfId="0" applyFont="1" applyFill="1" applyBorder="1" applyAlignment="1" applyProtection="1">
      <alignment horizontal="center" vertical="center"/>
      <protection locked="0"/>
    </xf>
    <xf numFmtId="9" fontId="8" fillId="5" borderId="5" xfId="2" applyFont="1" applyFill="1" applyBorder="1" applyAlignment="1" applyProtection="1">
      <alignment horizontal="center" vertical="center"/>
      <protection locked="0"/>
    </xf>
    <xf numFmtId="1" fontId="7" fillId="5" borderId="6" xfId="0" applyNumberFormat="1" applyFont="1" applyFill="1" applyBorder="1" applyAlignment="1" applyProtection="1">
      <alignment horizontal="center" vertical="center"/>
      <protection locked="0"/>
    </xf>
    <xf numFmtId="0" fontId="7" fillId="5" borderId="5" xfId="3" applyNumberFormat="1" applyFont="1" applyFill="1" applyBorder="1" applyAlignment="1" applyProtection="1">
      <alignment horizontal="center" vertical="center"/>
      <protection locked="0"/>
    </xf>
    <xf numFmtId="49" fontId="8" fillId="5" borderId="5" xfId="0" applyNumberFormat="1" applyFont="1" applyFill="1" applyBorder="1" applyAlignment="1" applyProtection="1">
      <alignment horizontal="justify" vertical="center" wrapText="1"/>
      <protection locked="0"/>
    </xf>
    <xf numFmtId="9" fontId="7" fillId="5" borderId="5" xfId="2" applyFont="1" applyFill="1" applyBorder="1" applyAlignment="1" applyProtection="1">
      <alignment horizontal="center" vertical="center"/>
      <protection locked="0"/>
    </xf>
    <xf numFmtId="1" fontId="7" fillId="5" borderId="11" xfId="0" applyNumberFormat="1" applyFont="1" applyFill="1" applyBorder="1" applyAlignment="1" applyProtection="1">
      <alignment horizontal="center" vertical="center"/>
      <protection locked="0"/>
    </xf>
    <xf numFmtId="0" fontId="7" fillId="5" borderId="7" xfId="0" applyFont="1" applyFill="1" applyBorder="1" applyAlignment="1" applyProtection="1">
      <alignment horizontal="center" vertical="center"/>
      <protection locked="0"/>
    </xf>
    <xf numFmtId="164" fontId="7" fillId="5" borderId="7" xfId="0" applyNumberFormat="1" applyFont="1" applyFill="1" applyBorder="1" applyAlignment="1" applyProtection="1">
      <alignment horizontal="center" vertical="center"/>
      <protection locked="0"/>
    </xf>
    <xf numFmtId="0" fontId="8" fillId="5" borderId="7" xfId="0" applyFont="1" applyFill="1" applyBorder="1" applyAlignment="1" applyProtection="1">
      <alignment horizontal="center" vertical="center"/>
      <protection locked="0"/>
    </xf>
    <xf numFmtId="9" fontId="7" fillId="5" borderId="7" xfId="2" applyFont="1" applyFill="1" applyBorder="1" applyAlignment="1" applyProtection="1">
      <alignment horizontal="center" vertical="center"/>
      <protection locked="0"/>
    </xf>
    <xf numFmtId="164" fontId="8" fillId="5" borderId="5" xfId="0" applyNumberFormat="1" applyFont="1" applyFill="1" applyBorder="1" applyAlignment="1" applyProtection="1">
      <alignment horizontal="center" vertical="center" wrapText="1"/>
      <protection locked="0"/>
    </xf>
    <xf numFmtId="49" fontId="9" fillId="5" borderId="5" xfId="0" applyNumberFormat="1" applyFont="1" applyFill="1" applyBorder="1" applyAlignment="1">
      <alignment horizontal="justify" vertical="center" wrapText="1"/>
    </xf>
    <xf numFmtId="0" fontId="9" fillId="5" borderId="5" xfId="0" applyFont="1" applyFill="1" applyBorder="1" applyAlignment="1">
      <alignment horizontal="center" vertical="center" wrapText="1"/>
    </xf>
    <xf numFmtId="164" fontId="7" fillId="5" borderId="5" xfId="0" applyNumberFormat="1" applyFont="1" applyFill="1" applyBorder="1" applyAlignment="1" applyProtection="1">
      <alignment horizontal="center" vertical="center" wrapText="1"/>
      <protection locked="0"/>
    </xf>
    <xf numFmtId="164" fontId="8" fillId="5" borderId="5" xfId="0" applyNumberFormat="1" applyFont="1" applyFill="1" applyBorder="1" applyAlignment="1" applyProtection="1">
      <alignment horizontal="center" vertical="center"/>
      <protection locked="0"/>
    </xf>
    <xf numFmtId="0" fontId="7" fillId="0" borderId="0" xfId="0" applyFont="1"/>
    <xf numFmtId="0" fontId="7" fillId="0" borderId="0" xfId="0" applyFont="1" applyAlignment="1">
      <alignment horizontal="center" vertical="center"/>
    </xf>
    <xf numFmtId="0" fontId="7" fillId="0" borderId="0" xfId="0" applyFont="1" applyAlignment="1">
      <alignment horizontal="center"/>
    </xf>
    <xf numFmtId="0" fontId="7" fillId="5" borderId="0" xfId="0" applyFont="1" applyFill="1"/>
    <xf numFmtId="0" fontId="7" fillId="0" borderId="0" xfId="0" applyFont="1" applyAlignment="1">
      <alignment wrapText="1"/>
    </xf>
    <xf numFmtId="0" fontId="7" fillId="0" borderId="2" xfId="0" applyFont="1" applyBorder="1" applyAlignment="1">
      <alignment wrapText="1"/>
    </xf>
    <xf numFmtId="0" fontId="7" fillId="0" borderId="5" xfId="0" applyFont="1" applyBorder="1" applyAlignment="1">
      <alignment horizontal="center" vertical="center"/>
    </xf>
    <xf numFmtId="0" fontId="7" fillId="3" borderId="5" xfId="0" applyFont="1" applyFill="1" applyBorder="1" applyAlignment="1" applyProtection="1">
      <alignment horizontal="justify" vertical="center" wrapText="1"/>
      <protection locked="0"/>
    </xf>
    <xf numFmtId="0" fontId="9" fillId="7" borderId="5" xfId="0" applyFont="1" applyFill="1" applyBorder="1" applyAlignment="1">
      <alignment horizontal="justify" vertical="center" wrapText="1"/>
    </xf>
    <xf numFmtId="0" fontId="7" fillId="0" borderId="5" xfId="0" applyFont="1" applyBorder="1" applyAlignment="1">
      <alignment horizontal="justify" vertical="center"/>
    </xf>
    <xf numFmtId="0" fontId="9" fillId="4" borderId="5" xfId="0" applyFont="1" applyFill="1" applyBorder="1" applyAlignment="1">
      <alignment horizontal="justify" vertical="center" wrapText="1"/>
    </xf>
    <xf numFmtId="14" fontId="7" fillId="0" borderId="5" xfId="0" applyNumberFormat="1" applyFont="1" applyBorder="1" applyAlignment="1">
      <alignment horizontal="center" vertical="center"/>
    </xf>
    <xf numFmtId="0" fontId="8" fillId="4" borderId="5" xfId="1" applyFont="1" applyFill="1" applyBorder="1" applyAlignment="1">
      <alignment horizontal="center" vertical="center" wrapText="1"/>
    </xf>
    <xf numFmtId="9" fontId="8" fillId="0" borderId="5" xfId="2" applyFont="1" applyBorder="1" applyAlignment="1">
      <alignment horizontal="center" vertical="center"/>
    </xf>
    <xf numFmtId="0" fontId="7" fillId="5" borderId="5" xfId="0" applyFont="1" applyFill="1" applyBorder="1" applyAlignment="1">
      <alignment horizontal="justify" vertical="center" wrapText="1"/>
    </xf>
    <xf numFmtId="0" fontId="7" fillId="5" borderId="5" xfId="0" applyFont="1" applyFill="1" applyBorder="1" applyAlignment="1">
      <alignment horizontal="justify" vertical="center"/>
    </xf>
    <xf numFmtId="0" fontId="8" fillId="4" borderId="5" xfId="0" applyFont="1" applyFill="1" applyBorder="1" applyAlignment="1">
      <alignment horizontal="justify" vertical="center" wrapText="1"/>
    </xf>
    <xf numFmtId="164" fontId="8" fillId="4" borderId="5" xfId="0" applyNumberFormat="1" applyFont="1" applyFill="1" applyBorder="1" applyAlignment="1">
      <alignment horizontal="center" vertical="center" wrapText="1"/>
    </xf>
    <xf numFmtId="1" fontId="8" fillId="4" borderId="5" xfId="0" applyNumberFormat="1" applyFont="1" applyFill="1" applyBorder="1" applyAlignment="1">
      <alignment horizontal="center" vertical="center" wrapText="1"/>
    </xf>
    <xf numFmtId="9" fontId="8" fillId="4" borderId="5" xfId="2" applyFont="1" applyFill="1" applyBorder="1" applyAlignment="1">
      <alignment horizontal="center" vertical="center" wrapText="1"/>
    </xf>
    <xf numFmtId="0" fontId="8" fillId="7" borderId="5" xfId="0" applyFont="1" applyFill="1" applyBorder="1" applyAlignment="1">
      <alignment horizontal="justify" vertical="center" wrapText="1"/>
    </xf>
    <xf numFmtId="0" fontId="8" fillId="4" borderId="5" xfId="0" applyFont="1" applyFill="1" applyBorder="1" applyAlignment="1" applyProtection="1">
      <alignment horizontal="justify" vertical="center" wrapText="1"/>
      <protection locked="0"/>
    </xf>
    <xf numFmtId="9" fontId="8" fillId="4" borderId="5" xfId="2" applyFont="1" applyFill="1" applyBorder="1" applyAlignment="1">
      <alignment horizontal="center" vertical="center"/>
    </xf>
    <xf numFmtId="0" fontId="7" fillId="0" borderId="5" xfId="0" applyFont="1" applyBorder="1" applyAlignment="1">
      <alignment horizontal="justify" vertical="center" wrapText="1"/>
    </xf>
    <xf numFmtId="0" fontId="7" fillId="0" borderId="5" xfId="0" applyFont="1" applyBorder="1" applyAlignment="1">
      <alignment horizontal="center" vertical="center" wrapText="1"/>
    </xf>
    <xf numFmtId="164" fontId="7" fillId="0" borderId="5" xfId="0" applyNumberFormat="1" applyFont="1" applyBorder="1" applyAlignment="1">
      <alignment horizontal="center" vertical="center" wrapText="1"/>
    </xf>
    <xf numFmtId="0" fontId="7" fillId="6" borderId="5" xfId="0" applyFont="1" applyFill="1" applyBorder="1" applyAlignment="1" applyProtection="1">
      <alignment horizontal="justify" vertical="center" wrapText="1"/>
      <protection locked="0"/>
    </xf>
    <xf numFmtId="0" fontId="7" fillId="5" borderId="5" xfId="0" applyFont="1" applyFill="1" applyBorder="1" applyAlignment="1">
      <alignment horizontal="center" vertical="center"/>
    </xf>
    <xf numFmtId="0" fontId="7" fillId="5" borderId="5" xfId="0" applyFont="1" applyFill="1" applyBorder="1" applyAlignment="1">
      <alignment horizontal="center" vertical="center" wrapText="1"/>
    </xf>
    <xf numFmtId="164" fontId="7" fillId="5" borderId="5" xfId="0" applyNumberFormat="1" applyFont="1" applyFill="1" applyBorder="1" applyAlignment="1">
      <alignment horizontal="center" vertical="center" wrapText="1"/>
    </xf>
    <xf numFmtId="9" fontId="8" fillId="7" borderId="5" xfId="2" applyFont="1" applyFill="1" applyBorder="1" applyAlignment="1">
      <alignment horizontal="center" vertical="center" wrapText="1"/>
    </xf>
    <xf numFmtId="0" fontId="7" fillId="5" borderId="6" xfId="0" applyFont="1" applyFill="1" applyBorder="1" applyAlignment="1" applyProtection="1">
      <alignment horizontal="center" vertical="center"/>
      <protection locked="0"/>
    </xf>
    <xf numFmtId="0" fontId="7" fillId="5" borderId="6" xfId="0" applyFont="1" applyFill="1" applyBorder="1" applyAlignment="1">
      <alignment horizontal="center" vertical="center"/>
    </xf>
    <xf numFmtId="0" fontId="2" fillId="5" borderId="5" xfId="0" applyFont="1" applyFill="1" applyBorder="1" applyAlignment="1">
      <alignment horizontal="justify" vertical="center" wrapText="1"/>
    </xf>
    <xf numFmtId="9" fontId="7" fillId="0" borderId="5" xfId="0" applyNumberFormat="1" applyFont="1" applyBorder="1" applyAlignment="1">
      <alignment horizontal="center" vertical="center"/>
    </xf>
    <xf numFmtId="9" fontId="8" fillId="0" borderId="5" xfId="0" applyNumberFormat="1" applyFont="1" applyBorder="1" applyAlignment="1">
      <alignment horizontal="center" vertical="center"/>
    </xf>
    <xf numFmtId="9" fontId="8" fillId="5" borderId="5" xfId="0" applyNumberFormat="1" applyFont="1" applyFill="1" applyBorder="1" applyAlignment="1">
      <alignment horizontal="center" vertical="center"/>
    </xf>
    <xf numFmtId="9" fontId="8" fillId="5" borderId="5" xfId="2" applyFont="1" applyFill="1" applyBorder="1" applyAlignment="1">
      <alignment horizontal="center" vertical="center" wrapText="1"/>
    </xf>
    <xf numFmtId="0" fontId="8" fillId="0" borderId="5" xfId="0" applyFont="1" applyBorder="1" applyAlignment="1">
      <alignment horizontal="justify" vertical="center" wrapText="1"/>
    </xf>
    <xf numFmtId="0" fontId="8" fillId="0" borderId="5" xfId="0" applyFont="1" applyBorder="1" applyAlignment="1">
      <alignment horizontal="center" vertical="center" wrapText="1"/>
    </xf>
    <xf numFmtId="9" fontId="7" fillId="5" borderId="5" xfId="0" applyNumberFormat="1" applyFont="1" applyFill="1" applyBorder="1" applyAlignment="1">
      <alignment horizontal="center" vertical="center" wrapText="1"/>
    </xf>
    <xf numFmtId="9" fontId="7" fillId="4" borderId="5" xfId="0" applyNumberFormat="1" applyFont="1" applyFill="1" applyBorder="1" applyAlignment="1">
      <alignment horizontal="center" vertical="center"/>
    </xf>
    <xf numFmtId="0" fontId="8" fillId="5" borderId="5" xfId="0" applyFont="1" applyFill="1" applyBorder="1" applyAlignment="1">
      <alignment horizontal="justify" vertical="center"/>
    </xf>
    <xf numFmtId="9" fontId="7" fillId="5" borderId="5" xfId="0" applyNumberFormat="1" applyFont="1" applyFill="1" applyBorder="1" applyAlignment="1">
      <alignment horizontal="center" vertical="center"/>
    </xf>
    <xf numFmtId="0" fontId="8" fillId="5" borderId="5" xfId="0" applyFont="1" applyFill="1" applyBorder="1" applyAlignment="1">
      <alignment horizontal="justify" vertical="center" wrapText="1"/>
    </xf>
    <xf numFmtId="164" fontId="8" fillId="5" borderId="5" xfId="0" applyNumberFormat="1" applyFont="1" applyFill="1" applyBorder="1" applyAlignment="1">
      <alignment horizontal="center" vertical="center" wrapText="1"/>
    </xf>
    <xf numFmtId="9" fontId="8" fillId="5" borderId="5" xfId="2" applyFont="1" applyFill="1" applyBorder="1" applyAlignment="1">
      <alignment horizontal="justify" vertical="center" wrapText="1"/>
    </xf>
    <xf numFmtId="0" fontId="7" fillId="4" borderId="5" xfId="0" applyFont="1" applyFill="1" applyBorder="1" applyAlignment="1">
      <alignment horizontal="justify" vertical="center" wrapText="1"/>
    </xf>
    <xf numFmtId="0" fontId="8" fillId="5" borderId="5" xfId="0" applyFont="1" applyFill="1" applyBorder="1" applyAlignment="1" applyProtection="1">
      <alignment horizontal="justify" vertical="center" wrapText="1"/>
      <protection locked="0"/>
    </xf>
    <xf numFmtId="0" fontId="1" fillId="2" borderId="8" xfId="0" applyFont="1" applyFill="1" applyBorder="1" applyAlignment="1">
      <alignment horizontal="center" vertical="center"/>
    </xf>
    <xf numFmtId="0" fontId="7" fillId="3" borderId="8" xfId="0" applyFont="1" applyFill="1" applyBorder="1" applyAlignment="1" applyProtection="1">
      <alignment horizontal="center" vertical="center" wrapText="1"/>
      <protection locked="0"/>
    </xf>
    <xf numFmtId="49" fontId="7" fillId="7" borderId="5" xfId="0" applyNumberFormat="1" applyFont="1" applyFill="1" applyBorder="1" applyAlignment="1" applyProtection="1">
      <alignment horizontal="justify" vertical="center" wrapText="1"/>
      <protection locked="0"/>
    </xf>
    <xf numFmtId="0" fontId="8" fillId="7" borderId="5" xfId="0" applyFont="1" applyFill="1" applyBorder="1" applyAlignment="1" applyProtection="1">
      <alignment horizontal="center" vertical="center"/>
      <protection locked="0"/>
    </xf>
    <xf numFmtId="0" fontId="8" fillId="7" borderId="5" xfId="0" applyFont="1" applyFill="1" applyBorder="1" applyAlignment="1" applyProtection="1">
      <alignment horizontal="justify" vertical="center" wrapText="1"/>
      <protection locked="0"/>
    </xf>
    <xf numFmtId="0" fontId="8" fillId="5" borderId="6" xfId="0" applyFont="1" applyFill="1" applyBorder="1" applyAlignment="1">
      <alignment horizontal="center" vertical="center"/>
    </xf>
    <xf numFmtId="0" fontId="8" fillId="5" borderId="5" xfId="0" applyFont="1" applyFill="1" applyBorder="1" applyAlignment="1">
      <alignment horizontal="center" vertical="center"/>
    </xf>
    <xf numFmtId="0" fontId="7" fillId="5" borderId="8" xfId="0" applyFont="1" applyFill="1" applyBorder="1" applyAlignment="1" applyProtection="1">
      <alignment horizontal="center" vertical="center"/>
      <protection locked="0"/>
    </xf>
    <xf numFmtId="0" fontId="2" fillId="5" borderId="8" xfId="0" applyFont="1" applyFill="1" applyBorder="1" applyAlignment="1">
      <alignment horizontal="justify" vertical="center" wrapText="1"/>
    </xf>
    <xf numFmtId="0" fontId="7" fillId="5" borderId="8" xfId="0" applyFont="1" applyFill="1" applyBorder="1" applyAlignment="1" applyProtection="1">
      <alignment horizontal="center" vertical="center" wrapText="1"/>
      <protection locked="0"/>
    </xf>
    <xf numFmtId="0" fontId="8" fillId="5" borderId="8" xfId="0" applyFont="1" applyFill="1" applyBorder="1" applyAlignment="1">
      <alignment horizontal="justify" vertical="center" wrapText="1"/>
    </xf>
    <xf numFmtId="164" fontId="7" fillId="5" borderId="8" xfId="0" applyNumberFormat="1" applyFont="1" applyFill="1" applyBorder="1" applyAlignment="1" applyProtection="1">
      <alignment horizontal="center" vertical="center"/>
      <protection locked="0"/>
    </xf>
    <xf numFmtId="0" fontId="8" fillId="5" borderId="8" xfId="0" applyFont="1" applyFill="1" applyBorder="1" applyAlignment="1">
      <alignment horizontal="center" vertical="center"/>
    </xf>
    <xf numFmtId="9" fontId="8" fillId="5" borderId="8" xfId="0" applyNumberFormat="1" applyFont="1" applyFill="1" applyBorder="1" applyAlignment="1">
      <alignment horizontal="center" vertical="center"/>
    </xf>
    <xf numFmtId="0" fontId="7" fillId="5" borderId="8" xfId="0" applyFont="1" applyFill="1" applyBorder="1" applyAlignment="1" applyProtection="1">
      <alignment horizontal="justify" vertical="center" wrapText="1"/>
      <protection locked="0"/>
    </xf>
    <xf numFmtId="0" fontId="7" fillId="6" borderId="8" xfId="0" applyFont="1" applyFill="1" applyBorder="1" applyAlignment="1" applyProtection="1">
      <alignment horizontal="center" vertical="center" wrapText="1"/>
      <protection locked="0"/>
    </xf>
    <xf numFmtId="0" fontId="7" fillId="5" borderId="8" xfId="0" applyFont="1" applyFill="1" applyBorder="1" applyAlignment="1">
      <alignment horizontal="center" vertical="center"/>
    </xf>
    <xf numFmtId="0" fontId="7" fillId="5" borderId="8" xfId="0" applyFont="1" applyFill="1" applyBorder="1" applyAlignment="1">
      <alignment horizontal="justify" vertical="center" wrapText="1"/>
    </xf>
    <xf numFmtId="0" fontId="8" fillId="5" borderId="6" xfId="0" applyFont="1" applyFill="1" applyBorder="1" applyAlignment="1" applyProtection="1">
      <alignment horizontal="center" vertical="center"/>
      <protection locked="0"/>
    </xf>
    <xf numFmtId="0" fontId="11" fillId="5" borderId="5" xfId="0" applyFont="1" applyFill="1" applyBorder="1" applyAlignment="1">
      <alignment horizontal="justify" vertical="center"/>
    </xf>
    <xf numFmtId="0" fontId="11" fillId="5" borderId="5" xfId="0" applyFont="1" applyFill="1" applyBorder="1" applyAlignment="1">
      <alignment horizontal="justify" vertical="center" wrapText="1"/>
    </xf>
    <xf numFmtId="164" fontId="8" fillId="5" borderId="5" xfId="0" applyNumberFormat="1" applyFont="1" applyFill="1" applyBorder="1" applyAlignment="1">
      <alignment horizontal="center" vertical="center"/>
    </xf>
    <xf numFmtId="164" fontId="11" fillId="5" borderId="5" xfId="0" applyNumberFormat="1" applyFont="1" applyFill="1" applyBorder="1" applyAlignment="1">
      <alignment horizontal="center" vertical="center"/>
    </xf>
    <xf numFmtId="9" fontId="11" fillId="5" borderId="5" xfId="0" applyNumberFormat="1" applyFont="1" applyFill="1" applyBorder="1" applyAlignment="1">
      <alignment horizontal="center" vertical="center" wrapText="1"/>
    </xf>
    <xf numFmtId="0" fontId="8" fillId="5" borderId="8" xfId="0" applyFont="1" applyFill="1" applyBorder="1" applyAlignment="1" applyProtection="1">
      <alignment horizontal="center" vertical="center"/>
      <protection locked="0"/>
    </xf>
    <xf numFmtId="164" fontId="7" fillId="6" borderId="5" xfId="0" applyNumberFormat="1" applyFont="1" applyFill="1" applyBorder="1" applyAlignment="1" applyProtection="1">
      <alignment horizontal="center" vertical="center"/>
      <protection locked="0"/>
    </xf>
    <xf numFmtId="0" fontId="7" fillId="6" borderId="6" xfId="0" applyFont="1" applyFill="1" applyBorder="1" applyAlignment="1" applyProtection="1">
      <alignment horizontal="center" vertical="center"/>
      <protection locked="0"/>
    </xf>
    <xf numFmtId="9" fontId="8" fillId="5" borderId="6" xfId="2" applyFont="1" applyFill="1" applyBorder="1" applyAlignment="1" applyProtection="1">
      <alignment horizontal="center" vertical="center"/>
      <protection locked="0"/>
    </xf>
    <xf numFmtId="1" fontId="7" fillId="7" borderId="6" xfId="0" applyNumberFormat="1" applyFont="1" applyFill="1" applyBorder="1" applyAlignment="1" applyProtection="1">
      <alignment horizontal="center" vertical="center"/>
      <protection locked="0"/>
    </xf>
    <xf numFmtId="0" fontId="7" fillId="7" borderId="5" xfId="0" applyFont="1" applyFill="1" applyBorder="1" applyAlignment="1" applyProtection="1">
      <alignment horizontal="justify" vertical="center" wrapText="1"/>
      <protection locked="0"/>
    </xf>
    <xf numFmtId="0" fontId="7" fillId="7" borderId="5" xfId="0" applyFont="1" applyFill="1" applyBorder="1" applyAlignment="1" applyProtection="1">
      <alignment horizontal="center" vertical="center" wrapText="1"/>
      <protection locked="0"/>
    </xf>
    <xf numFmtId="0" fontId="7" fillId="7" borderId="5" xfId="0" applyFont="1" applyFill="1" applyBorder="1" applyAlignment="1" applyProtection="1">
      <alignment horizontal="center" vertical="center"/>
      <protection locked="0"/>
    </xf>
    <xf numFmtId="164" fontId="7" fillId="7" borderId="5" xfId="0" applyNumberFormat="1" applyFont="1" applyFill="1" applyBorder="1" applyAlignment="1" applyProtection="1">
      <alignment horizontal="center" vertical="center"/>
      <protection locked="0"/>
    </xf>
    <xf numFmtId="9" fontId="8" fillId="7" borderId="5" xfId="2" applyFont="1" applyFill="1" applyBorder="1" applyAlignment="1" applyProtection="1">
      <alignment horizontal="center" vertical="center"/>
      <protection locked="0"/>
    </xf>
    <xf numFmtId="9" fontId="7" fillId="7" borderId="5" xfId="0" applyNumberFormat="1" applyFont="1" applyFill="1" applyBorder="1" applyAlignment="1" applyProtection="1">
      <alignment horizontal="center" vertical="center"/>
      <protection locked="0"/>
    </xf>
    <xf numFmtId="1" fontId="7" fillId="5" borderId="5" xfId="0" applyNumberFormat="1" applyFont="1" applyFill="1" applyBorder="1" applyAlignment="1" applyProtection="1">
      <alignment horizontal="center" vertical="center"/>
      <protection locked="0"/>
    </xf>
    <xf numFmtId="9" fontId="7" fillId="5" borderId="5" xfId="0" applyNumberFormat="1" applyFont="1" applyFill="1" applyBorder="1" applyAlignment="1" applyProtection="1">
      <alignment horizontal="center" vertical="center"/>
      <protection locked="0"/>
    </xf>
    <xf numFmtId="9" fontId="8" fillId="5" borderId="7" xfId="2" applyFont="1" applyFill="1" applyBorder="1" applyAlignment="1" applyProtection="1">
      <alignment horizontal="center" vertical="center"/>
      <protection locked="0"/>
    </xf>
    <xf numFmtId="1" fontId="7" fillId="6" borderId="6" xfId="0" applyNumberFormat="1" applyFont="1" applyFill="1" applyBorder="1" applyAlignment="1" applyProtection="1">
      <alignment horizontal="center" vertical="center"/>
      <protection locked="0"/>
    </xf>
    <xf numFmtId="1" fontId="7" fillId="6" borderId="11" xfId="0" applyNumberFormat="1" applyFont="1" applyFill="1" applyBorder="1" applyAlignment="1" applyProtection="1">
      <alignment horizontal="center" vertical="center"/>
      <protection locked="0"/>
    </xf>
    <xf numFmtId="164" fontId="7" fillId="7" borderId="7" xfId="0" applyNumberFormat="1" applyFont="1" applyFill="1" applyBorder="1" applyAlignment="1" applyProtection="1">
      <alignment horizontal="center" vertical="center"/>
      <protection locked="0"/>
    </xf>
    <xf numFmtId="0" fontId="8" fillId="7" borderId="7" xfId="0" applyFont="1" applyFill="1" applyBorder="1" applyAlignment="1" applyProtection="1">
      <alignment horizontal="center" vertical="center"/>
      <protection locked="0"/>
    </xf>
    <xf numFmtId="9" fontId="7" fillId="7" borderId="7" xfId="2" applyFont="1" applyFill="1" applyBorder="1" applyAlignment="1" applyProtection="1">
      <alignment horizontal="center" vertical="center"/>
      <protection locked="0"/>
    </xf>
    <xf numFmtId="1" fontId="7" fillId="6" borderId="10" xfId="0" applyNumberFormat="1" applyFont="1" applyFill="1" applyBorder="1" applyAlignment="1" applyProtection="1">
      <alignment horizontal="center" vertical="center"/>
      <protection locked="0"/>
    </xf>
    <xf numFmtId="9" fontId="7" fillId="7" borderId="5" xfId="2" applyFont="1" applyFill="1" applyBorder="1" applyAlignment="1" applyProtection="1">
      <alignment horizontal="center" vertical="center"/>
      <protection locked="0"/>
    </xf>
    <xf numFmtId="0" fontId="8" fillId="7" borderId="5" xfId="0" applyFont="1" applyFill="1" applyBorder="1" applyAlignment="1" applyProtection="1">
      <alignment horizontal="center" vertical="center" wrapText="1"/>
      <protection locked="0"/>
    </xf>
    <xf numFmtId="9" fontId="8" fillId="7" borderId="5" xfId="0" applyNumberFormat="1" applyFont="1" applyFill="1" applyBorder="1" applyAlignment="1" applyProtection="1">
      <alignment horizontal="center" vertical="center"/>
      <protection locked="0"/>
    </xf>
    <xf numFmtId="9" fontId="8" fillId="5" borderId="8" xfId="0" applyNumberFormat="1" applyFont="1" applyFill="1" applyBorder="1" applyAlignment="1">
      <alignment horizontal="center" vertical="center" wrapText="1"/>
    </xf>
    <xf numFmtId="164" fontId="8" fillId="5" borderId="8" xfId="0" applyNumberFormat="1" applyFont="1" applyFill="1" applyBorder="1" applyAlignment="1" applyProtection="1">
      <alignment horizontal="center" vertical="center"/>
      <protection locked="0"/>
    </xf>
    <xf numFmtId="1" fontId="7" fillId="6" borderId="12" xfId="0" applyNumberFormat="1" applyFont="1" applyFill="1" applyBorder="1" applyAlignment="1" applyProtection="1">
      <alignment horizontal="center" vertical="center"/>
      <protection locked="0"/>
    </xf>
    <xf numFmtId="0" fontId="7" fillId="7" borderId="9" xfId="0" applyFont="1" applyFill="1" applyBorder="1" applyAlignment="1" applyProtection="1">
      <alignment horizontal="center" vertical="center"/>
      <protection locked="0"/>
    </xf>
    <xf numFmtId="164" fontId="7" fillId="7" borderId="9" xfId="0" applyNumberFormat="1" applyFont="1" applyFill="1" applyBorder="1" applyAlignment="1" applyProtection="1">
      <alignment horizontal="center" vertical="center"/>
      <protection locked="0"/>
    </xf>
    <xf numFmtId="0" fontId="8" fillId="7" borderId="9" xfId="0" applyFont="1" applyFill="1" applyBorder="1" applyAlignment="1" applyProtection="1">
      <alignment horizontal="center" vertical="center"/>
      <protection locked="0"/>
    </xf>
    <xf numFmtId="1" fontId="7" fillId="5" borderId="12" xfId="0" applyNumberFormat="1" applyFont="1" applyFill="1" applyBorder="1" applyAlignment="1" applyProtection="1">
      <alignment horizontal="center" vertical="center"/>
      <protection locked="0"/>
    </xf>
    <xf numFmtId="9" fontId="7" fillId="5" borderId="9" xfId="0" applyNumberFormat="1" applyFont="1" applyFill="1" applyBorder="1" applyAlignment="1" applyProtection="1">
      <alignment horizontal="center" vertical="center"/>
      <protection locked="0"/>
    </xf>
    <xf numFmtId="164" fontId="7" fillId="5" borderId="9" xfId="0" applyNumberFormat="1" applyFont="1" applyFill="1" applyBorder="1" applyAlignment="1" applyProtection="1">
      <alignment horizontal="center" vertical="center"/>
      <protection locked="0"/>
    </xf>
    <xf numFmtId="0" fontId="8" fillId="5" borderId="9" xfId="0" applyFont="1" applyFill="1" applyBorder="1" applyAlignment="1" applyProtection="1">
      <alignment horizontal="center" vertical="center"/>
      <protection locked="0"/>
    </xf>
    <xf numFmtId="1" fontId="8" fillId="5" borderId="6" xfId="0" applyNumberFormat="1" applyFont="1" applyFill="1" applyBorder="1" applyAlignment="1" applyProtection="1">
      <alignment horizontal="center" vertical="center"/>
      <protection locked="0"/>
    </xf>
    <xf numFmtId="49" fontId="8" fillId="5" borderId="5" xfId="0" applyNumberFormat="1" applyFont="1" applyFill="1" applyBorder="1" applyAlignment="1">
      <alignment horizontal="justify" vertical="center" wrapText="1"/>
    </xf>
    <xf numFmtId="49" fontId="7" fillId="7" borderId="5" xfId="0" applyNumberFormat="1" applyFont="1" applyFill="1" applyBorder="1" applyAlignment="1">
      <alignment horizontal="justify" vertical="center" wrapText="1"/>
    </xf>
    <xf numFmtId="0" fontId="7" fillId="7" borderId="8" xfId="0" applyFont="1" applyFill="1" applyBorder="1" applyAlignment="1" applyProtection="1">
      <alignment horizontal="center" vertical="center"/>
      <protection locked="0"/>
    </xf>
    <xf numFmtId="164" fontId="7" fillId="7" borderId="8" xfId="0" applyNumberFormat="1" applyFont="1" applyFill="1" applyBorder="1" applyAlignment="1" applyProtection="1">
      <alignment horizontal="center" vertical="center"/>
      <protection locked="0"/>
    </xf>
    <xf numFmtId="0" fontId="8" fillId="7" borderId="8" xfId="0" applyFont="1" applyFill="1" applyBorder="1" applyAlignment="1" applyProtection="1">
      <alignment horizontal="center" vertical="center"/>
      <protection locked="0"/>
    </xf>
    <xf numFmtId="9" fontId="8" fillId="5" borderId="8" xfId="2" applyFont="1" applyFill="1" applyBorder="1" applyAlignment="1" applyProtection="1">
      <alignment horizontal="center" vertical="center"/>
      <protection locked="0"/>
    </xf>
    <xf numFmtId="49" fontId="7" fillId="6" borderId="5" xfId="0" applyNumberFormat="1" applyFont="1" applyFill="1" applyBorder="1" applyAlignment="1" applyProtection="1">
      <alignment horizontal="justify" vertical="center" wrapText="1"/>
      <protection locked="0"/>
    </xf>
    <xf numFmtId="0" fontId="7" fillId="6" borderId="5" xfId="0" applyFont="1" applyFill="1" applyBorder="1" applyAlignment="1" applyProtection="1">
      <alignment horizontal="center" vertical="center" wrapText="1"/>
      <protection locked="0"/>
    </xf>
    <xf numFmtId="0" fontId="8" fillId="6" borderId="7" xfId="0" applyFont="1" applyFill="1" applyBorder="1" applyAlignment="1" applyProtection="1">
      <alignment horizontal="center" vertical="center"/>
      <protection locked="0"/>
    </xf>
    <xf numFmtId="164" fontId="7" fillId="7" borderId="7" xfId="0" applyNumberFormat="1" applyFont="1" applyFill="1" applyBorder="1" applyAlignment="1" applyProtection="1">
      <alignment horizontal="center" vertical="center" wrapText="1"/>
      <protection locked="0"/>
    </xf>
    <xf numFmtId="0" fontId="8" fillId="6" borderId="5" xfId="0" applyFont="1" applyFill="1" applyBorder="1" applyAlignment="1" applyProtection="1">
      <alignment horizontal="center" vertical="center"/>
      <protection locked="0"/>
    </xf>
    <xf numFmtId="164" fontId="7" fillId="7" borderId="5" xfId="0" applyNumberFormat="1" applyFont="1" applyFill="1" applyBorder="1" applyAlignment="1" applyProtection="1">
      <alignment horizontal="center" vertical="center" wrapText="1"/>
      <protection locked="0"/>
    </xf>
    <xf numFmtId="0" fontId="7" fillId="6" borderId="5" xfId="0" applyFont="1" applyFill="1" applyBorder="1" applyAlignment="1" applyProtection="1">
      <alignment horizontal="center" vertical="center"/>
      <protection locked="0"/>
    </xf>
    <xf numFmtId="9" fontId="7" fillId="7" borderId="8" xfId="2" applyFont="1" applyFill="1" applyBorder="1" applyAlignment="1" applyProtection="1">
      <alignment horizontal="center" vertical="center"/>
      <protection locked="0"/>
    </xf>
    <xf numFmtId="49" fontId="8" fillId="6" borderId="5" xfId="0" applyNumberFormat="1" applyFont="1" applyFill="1" applyBorder="1" applyAlignment="1" applyProtection="1">
      <alignment horizontal="justify" vertical="center" wrapText="1"/>
      <protection locked="0"/>
    </xf>
    <xf numFmtId="0" fontId="8" fillId="6" borderId="5" xfId="0" applyFont="1" applyFill="1" applyBorder="1" applyAlignment="1" applyProtection="1">
      <alignment horizontal="center" vertical="center" wrapText="1"/>
      <protection locked="0"/>
    </xf>
    <xf numFmtId="164" fontId="8" fillId="7" borderId="7" xfId="0" applyNumberFormat="1" applyFont="1" applyFill="1" applyBorder="1" applyAlignment="1" applyProtection="1">
      <alignment horizontal="center" vertical="center"/>
      <protection locked="0"/>
    </xf>
    <xf numFmtId="0" fontId="15" fillId="5" borderId="5" xfId="0" applyFont="1" applyFill="1" applyBorder="1" applyAlignment="1">
      <alignment horizontal="justify" vertical="center" wrapText="1"/>
    </xf>
    <xf numFmtId="0" fontId="15" fillId="5" borderId="5" xfId="0" applyFont="1" applyFill="1" applyBorder="1" applyAlignment="1">
      <alignment horizontal="center" vertical="center" wrapText="1"/>
    </xf>
    <xf numFmtId="0" fontId="7" fillId="4" borderId="5" xfId="0" applyFont="1" applyFill="1" applyBorder="1" applyAlignment="1" applyProtection="1">
      <alignment horizontal="center" vertical="center" wrapText="1"/>
      <protection locked="0"/>
    </xf>
    <xf numFmtId="9" fontId="16" fillId="5" borderId="5" xfId="2" applyFont="1" applyFill="1" applyBorder="1" applyAlignment="1" applyProtection="1">
      <alignment horizontal="center" vertical="center"/>
      <protection locked="0"/>
    </xf>
    <xf numFmtId="164" fontId="16" fillId="5" borderId="5" xfId="0" applyNumberFormat="1" applyFont="1" applyFill="1" applyBorder="1" applyAlignment="1" applyProtection="1">
      <alignment horizontal="center" vertical="center"/>
      <protection locked="0"/>
    </xf>
    <xf numFmtId="0" fontId="16" fillId="5" borderId="5" xfId="0" applyFont="1" applyFill="1" applyBorder="1" applyAlignment="1" applyProtection="1">
      <alignment horizontal="center" vertical="center"/>
      <protection locked="0"/>
    </xf>
    <xf numFmtId="164" fontId="7" fillId="4" borderId="9" xfId="0" applyNumberFormat="1" applyFont="1" applyFill="1" applyBorder="1" applyAlignment="1" applyProtection="1">
      <alignment horizontal="center" vertical="center"/>
      <protection locked="0"/>
    </xf>
    <xf numFmtId="0" fontId="8" fillId="4" borderId="5" xfId="0" applyFont="1" applyFill="1" applyBorder="1" applyAlignment="1" applyProtection="1">
      <alignment horizontal="center" vertical="center"/>
      <protection locked="0"/>
    </xf>
    <xf numFmtId="1" fontId="7" fillId="6" borderId="5" xfId="0" applyNumberFormat="1" applyFont="1" applyFill="1" applyBorder="1" applyAlignment="1" applyProtection="1">
      <alignment horizontal="center" vertical="center"/>
      <protection locked="0"/>
    </xf>
    <xf numFmtId="49" fontId="7" fillId="4" borderId="5" xfId="0" applyNumberFormat="1" applyFont="1" applyFill="1" applyBorder="1" applyAlignment="1" applyProtection="1">
      <alignment horizontal="justify" vertical="center" wrapText="1"/>
      <protection locked="0"/>
    </xf>
    <xf numFmtId="0" fontId="15" fillId="5" borderId="5" xfId="0" applyFont="1" applyFill="1" applyBorder="1" applyAlignment="1">
      <alignment horizontal="justify" vertical="center"/>
    </xf>
    <xf numFmtId="0" fontId="0" fillId="5" borderId="5" xfId="0" applyFill="1" applyBorder="1" applyAlignment="1">
      <alignment horizontal="justify" vertical="center" wrapText="1"/>
    </xf>
    <xf numFmtId="0" fontId="0" fillId="5" borderId="5" xfId="0" applyFill="1" applyBorder="1" applyAlignment="1">
      <alignment horizontal="center" vertical="center" wrapText="1"/>
    </xf>
    <xf numFmtId="164" fontId="0" fillId="5" borderId="5" xfId="0" applyNumberFormat="1" applyFill="1" applyBorder="1" applyAlignment="1">
      <alignment horizontal="center" vertical="center" wrapText="1"/>
    </xf>
    <xf numFmtId="0" fontId="1" fillId="2" borderId="1" xfId="0" applyFont="1" applyFill="1" applyBorder="1" applyAlignment="1">
      <alignment horizontal="center" vertical="center"/>
    </xf>
    <xf numFmtId="0" fontId="7" fillId="0" borderId="0" xfId="0" applyFont="1"/>
  </cellXfs>
  <cellStyles count="4">
    <cellStyle name="Millares" xfId="3" builtinId="3"/>
    <cellStyle name="Normal" xfId="0" builtinId="0"/>
    <cellStyle name="Normal 2" xfId="1"/>
    <cellStyle name="Porcentaje" xfId="2"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109</xdr:colOff>
      <xdr:row>5</xdr:row>
      <xdr:rowOff>43</xdr:rowOff>
    </xdr:to>
    <xdr:pic>
      <xdr:nvPicPr>
        <xdr:cNvPr id="2" name="Picture 1" descr="Picture">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0" y="0"/>
          <a:ext cx="0" cy="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O350889"/>
  <sheetViews>
    <sheetView tabSelected="1" zoomScale="85" zoomScaleNormal="85" workbookViewId="0">
      <selection activeCell="G12" sqref="G12"/>
    </sheetView>
  </sheetViews>
  <sheetFormatPr baseColWidth="10" defaultColWidth="9.140625" defaultRowHeight="15" x14ac:dyDescent="0.25"/>
  <cols>
    <col min="1" max="1" width="9.140625" style="36"/>
    <col min="2" max="2" width="12.42578125" style="36" customWidth="1"/>
    <col min="3" max="3" width="28" style="40" customWidth="1"/>
    <col min="4" max="4" width="11.5703125" style="36" customWidth="1"/>
    <col min="5" max="5" width="58.5703125" style="36" customWidth="1"/>
    <col min="6" max="6" width="49.7109375" style="36" customWidth="1"/>
    <col min="7" max="7" width="47.7109375" style="36" customWidth="1"/>
    <col min="8" max="8" width="51.140625" style="36" customWidth="1"/>
    <col min="9" max="9" width="43" style="37" customWidth="1"/>
    <col min="10" max="10" width="31.42578125" style="38" customWidth="1"/>
    <col min="11" max="11" width="23.140625" style="36" customWidth="1"/>
    <col min="12" max="12" width="25.85546875" style="36" customWidth="1"/>
    <col min="13" max="13" width="17.28515625" style="36" customWidth="1"/>
    <col min="14" max="14" width="30.7109375" style="36" customWidth="1"/>
    <col min="15" max="15" width="58.5703125" style="39" customWidth="1"/>
    <col min="16" max="16384" width="9.140625" style="36"/>
  </cols>
  <sheetData>
    <row r="1" spans="1:15" x14ac:dyDescent="0.25">
      <c r="B1" s="16" t="s">
        <v>0</v>
      </c>
      <c r="C1" s="1">
        <v>53</v>
      </c>
      <c r="D1" s="174" t="s">
        <v>1</v>
      </c>
      <c r="E1" s="175"/>
      <c r="F1" s="175"/>
      <c r="G1" s="175"/>
    </row>
    <row r="2" spans="1:15" x14ac:dyDescent="0.25">
      <c r="B2" s="16" t="s">
        <v>2</v>
      </c>
      <c r="C2" s="1">
        <v>400</v>
      </c>
      <c r="D2" s="174" t="s">
        <v>3</v>
      </c>
      <c r="E2" s="175"/>
      <c r="F2" s="175"/>
      <c r="G2" s="175"/>
    </row>
    <row r="3" spans="1:15" x14ac:dyDescent="0.25">
      <c r="B3" s="16" t="s">
        <v>4</v>
      </c>
      <c r="C3" s="1">
        <v>1</v>
      </c>
    </row>
    <row r="4" spans="1:15" x14ac:dyDescent="0.25">
      <c r="B4" s="16" t="s">
        <v>5</v>
      </c>
      <c r="C4" s="1">
        <v>11609</v>
      </c>
    </row>
    <row r="5" spans="1:15" x14ac:dyDescent="0.25">
      <c r="B5" s="16" t="s">
        <v>6</v>
      </c>
      <c r="C5" s="3">
        <v>43100</v>
      </c>
    </row>
    <row r="6" spans="1:15" x14ac:dyDescent="0.25">
      <c r="B6" s="16" t="s">
        <v>7</v>
      </c>
      <c r="C6" s="1">
        <v>6</v>
      </c>
      <c r="D6" s="1" t="s">
        <v>8</v>
      </c>
    </row>
    <row r="8" spans="1:15" x14ac:dyDescent="0.25">
      <c r="A8" s="16" t="s">
        <v>9</v>
      </c>
      <c r="B8" s="174" t="s">
        <v>10</v>
      </c>
      <c r="C8" s="175"/>
      <c r="D8" s="175"/>
      <c r="E8" s="175"/>
      <c r="F8" s="175"/>
      <c r="G8" s="175"/>
      <c r="H8" s="175"/>
      <c r="I8" s="175"/>
      <c r="J8" s="175"/>
      <c r="K8" s="175"/>
      <c r="L8" s="175"/>
      <c r="M8" s="175"/>
      <c r="N8" s="175"/>
      <c r="O8" s="175"/>
    </row>
    <row r="9" spans="1:15" x14ac:dyDescent="0.25">
      <c r="C9" s="1">
        <v>4</v>
      </c>
      <c r="D9" s="16">
        <v>8</v>
      </c>
      <c r="E9" s="16">
        <v>12</v>
      </c>
      <c r="F9" s="16">
        <v>16</v>
      </c>
      <c r="G9" s="16">
        <v>20</v>
      </c>
      <c r="H9" s="16">
        <v>24</v>
      </c>
      <c r="I9" s="16">
        <v>28</v>
      </c>
      <c r="J9" s="16">
        <v>31</v>
      </c>
      <c r="K9" s="16">
        <v>32</v>
      </c>
      <c r="L9" s="16">
        <v>36</v>
      </c>
      <c r="M9" s="16">
        <v>40</v>
      </c>
      <c r="N9" s="16">
        <v>44</v>
      </c>
      <c r="O9" s="16">
        <v>48</v>
      </c>
    </row>
    <row r="10" spans="1:15" s="40" customFormat="1" ht="45" x14ac:dyDescent="0.25">
      <c r="B10" s="41"/>
      <c r="C10" s="2" t="s">
        <v>11</v>
      </c>
      <c r="D10" s="2" t="s">
        <v>12</v>
      </c>
      <c r="E10" s="2" t="s">
        <v>13</v>
      </c>
      <c r="F10" s="1" t="s">
        <v>14</v>
      </c>
      <c r="G10" s="1" t="s">
        <v>15</v>
      </c>
      <c r="H10" s="1" t="s">
        <v>16</v>
      </c>
      <c r="I10" s="1" t="s">
        <v>17</v>
      </c>
      <c r="J10" s="1" t="s">
        <v>18</v>
      </c>
      <c r="K10" s="1" t="s">
        <v>19</v>
      </c>
      <c r="L10" s="1" t="s">
        <v>20</v>
      </c>
      <c r="M10" s="1" t="s">
        <v>21</v>
      </c>
      <c r="N10" s="1" t="s">
        <v>22</v>
      </c>
      <c r="O10" s="1" t="s">
        <v>23</v>
      </c>
    </row>
    <row r="11" spans="1:15" ht="79.5" customHeight="1" x14ac:dyDescent="0.25">
      <c r="A11" s="4">
        <v>1</v>
      </c>
      <c r="B11" s="42" t="s">
        <v>24</v>
      </c>
      <c r="C11" s="43" t="s">
        <v>26</v>
      </c>
      <c r="D11" s="42">
        <v>58</v>
      </c>
      <c r="E11" s="44" t="s">
        <v>717</v>
      </c>
      <c r="F11" s="45" t="s">
        <v>27</v>
      </c>
      <c r="G11" s="46" t="s">
        <v>28</v>
      </c>
      <c r="H11" s="46" t="s">
        <v>29</v>
      </c>
      <c r="I11" s="42" t="s">
        <v>30</v>
      </c>
      <c r="J11" s="42">
        <v>1</v>
      </c>
      <c r="K11" s="47">
        <v>41306</v>
      </c>
      <c r="L11" s="47">
        <v>41455</v>
      </c>
      <c r="M11" s="48">
        <v>1</v>
      </c>
      <c r="N11" s="49">
        <v>1</v>
      </c>
      <c r="O11" s="50" t="s">
        <v>374</v>
      </c>
    </row>
    <row r="12" spans="1:15" ht="123.75" customHeight="1" x14ac:dyDescent="0.25">
      <c r="A12" s="4">
        <v>1</v>
      </c>
      <c r="B12" s="42" t="s">
        <v>31</v>
      </c>
      <c r="C12" s="43" t="s">
        <v>26</v>
      </c>
      <c r="D12" s="42">
        <v>59</v>
      </c>
      <c r="E12" s="50" t="s">
        <v>32</v>
      </c>
      <c r="F12" s="45" t="s">
        <v>33</v>
      </c>
      <c r="G12" s="46" t="s">
        <v>34</v>
      </c>
      <c r="H12" s="46" t="s">
        <v>35</v>
      </c>
      <c r="I12" s="42" t="s">
        <v>36</v>
      </c>
      <c r="J12" s="42">
        <v>32</v>
      </c>
      <c r="K12" s="47">
        <v>41306</v>
      </c>
      <c r="L12" s="47">
        <v>41455</v>
      </c>
      <c r="M12" s="48">
        <v>32</v>
      </c>
      <c r="N12" s="49">
        <v>1</v>
      </c>
      <c r="O12" s="50" t="s">
        <v>374</v>
      </c>
    </row>
    <row r="13" spans="1:15" ht="90" x14ac:dyDescent="0.25">
      <c r="A13" s="4">
        <v>1</v>
      </c>
      <c r="B13" s="42" t="s">
        <v>37</v>
      </c>
      <c r="C13" s="43" t="s">
        <v>26</v>
      </c>
      <c r="D13" s="42">
        <v>59</v>
      </c>
      <c r="E13" s="50" t="s">
        <v>32</v>
      </c>
      <c r="F13" s="45" t="s">
        <v>33</v>
      </c>
      <c r="G13" s="46" t="s">
        <v>34</v>
      </c>
      <c r="H13" s="46" t="s">
        <v>38</v>
      </c>
      <c r="I13" s="42" t="s">
        <v>39</v>
      </c>
      <c r="J13" s="42">
        <v>100</v>
      </c>
      <c r="K13" s="47">
        <v>41306</v>
      </c>
      <c r="L13" s="47">
        <v>41455</v>
      </c>
      <c r="M13" s="48">
        <v>100</v>
      </c>
      <c r="N13" s="49">
        <v>1</v>
      </c>
      <c r="O13" s="50" t="s">
        <v>374</v>
      </c>
    </row>
    <row r="14" spans="1:15" ht="127.5" customHeight="1" x14ac:dyDescent="0.25">
      <c r="A14" s="4">
        <v>1</v>
      </c>
      <c r="B14" s="42" t="s">
        <v>40</v>
      </c>
      <c r="C14" s="43" t="s">
        <v>26</v>
      </c>
      <c r="D14" s="42">
        <v>59</v>
      </c>
      <c r="E14" s="50" t="s">
        <v>32</v>
      </c>
      <c r="F14" s="45" t="s">
        <v>33</v>
      </c>
      <c r="G14" s="46" t="s">
        <v>34</v>
      </c>
      <c r="H14" s="46" t="s">
        <v>41</v>
      </c>
      <c r="I14" s="42" t="s">
        <v>42</v>
      </c>
      <c r="J14" s="42">
        <v>100</v>
      </c>
      <c r="K14" s="47">
        <v>41275</v>
      </c>
      <c r="L14" s="47">
        <v>41455</v>
      </c>
      <c r="M14" s="48">
        <v>100</v>
      </c>
      <c r="N14" s="49">
        <v>1</v>
      </c>
      <c r="O14" s="50" t="s">
        <v>374</v>
      </c>
    </row>
    <row r="15" spans="1:15" ht="90" x14ac:dyDescent="0.25">
      <c r="A15" s="4">
        <v>1</v>
      </c>
      <c r="B15" s="42" t="s">
        <v>43</v>
      </c>
      <c r="C15" s="43" t="s">
        <v>26</v>
      </c>
      <c r="D15" s="42">
        <v>60</v>
      </c>
      <c r="E15" s="50" t="s">
        <v>44</v>
      </c>
      <c r="F15" s="45" t="s">
        <v>45</v>
      </c>
      <c r="G15" s="46" t="s">
        <v>46</v>
      </c>
      <c r="H15" s="46" t="s">
        <v>47</v>
      </c>
      <c r="I15" s="42" t="s">
        <v>48</v>
      </c>
      <c r="J15" s="42">
        <v>1</v>
      </c>
      <c r="K15" s="47">
        <v>41306</v>
      </c>
      <c r="L15" s="47">
        <v>41364</v>
      </c>
      <c r="M15" s="48">
        <v>1</v>
      </c>
      <c r="N15" s="49">
        <v>1</v>
      </c>
      <c r="O15" s="50" t="s">
        <v>374</v>
      </c>
    </row>
    <row r="16" spans="1:15" ht="165" x14ac:dyDescent="0.25">
      <c r="A16" s="4">
        <v>1</v>
      </c>
      <c r="B16" s="42" t="s">
        <v>49</v>
      </c>
      <c r="C16" s="43" t="s">
        <v>26</v>
      </c>
      <c r="D16" s="42">
        <v>60</v>
      </c>
      <c r="E16" s="50" t="s">
        <v>44</v>
      </c>
      <c r="F16" s="45" t="s">
        <v>45</v>
      </c>
      <c r="G16" s="46" t="s">
        <v>46</v>
      </c>
      <c r="H16" s="46" t="s">
        <v>47</v>
      </c>
      <c r="I16" s="42" t="s">
        <v>50</v>
      </c>
      <c r="J16" s="42">
        <v>100</v>
      </c>
      <c r="K16" s="47">
        <v>41365</v>
      </c>
      <c r="L16" s="47">
        <v>42004</v>
      </c>
      <c r="M16" s="48">
        <v>50</v>
      </c>
      <c r="N16" s="49">
        <v>1</v>
      </c>
      <c r="O16" s="50" t="s">
        <v>375</v>
      </c>
    </row>
    <row r="17" spans="1:15" ht="60" x14ac:dyDescent="0.25">
      <c r="A17" s="4">
        <v>1</v>
      </c>
      <c r="B17" s="42" t="s">
        <v>51</v>
      </c>
      <c r="C17" s="43" t="s">
        <v>26</v>
      </c>
      <c r="D17" s="42">
        <v>61</v>
      </c>
      <c r="E17" s="51" t="s">
        <v>52</v>
      </c>
      <c r="F17" s="45" t="s">
        <v>53</v>
      </c>
      <c r="G17" s="46" t="s">
        <v>54</v>
      </c>
      <c r="H17" s="46" t="s">
        <v>55</v>
      </c>
      <c r="I17" s="42" t="s">
        <v>36</v>
      </c>
      <c r="J17" s="42">
        <v>1</v>
      </c>
      <c r="K17" s="47">
        <v>41306</v>
      </c>
      <c r="L17" s="47">
        <v>41333</v>
      </c>
      <c r="M17" s="48">
        <v>1</v>
      </c>
      <c r="N17" s="49">
        <v>1</v>
      </c>
      <c r="O17" s="50" t="s">
        <v>374</v>
      </c>
    </row>
    <row r="18" spans="1:15" ht="105" x14ac:dyDescent="0.25">
      <c r="A18" s="4">
        <v>1</v>
      </c>
      <c r="B18" s="42" t="s">
        <v>56</v>
      </c>
      <c r="C18" s="43" t="s">
        <v>26</v>
      </c>
      <c r="D18" s="42">
        <v>62</v>
      </c>
      <c r="E18" s="51" t="s">
        <v>57</v>
      </c>
      <c r="F18" s="45" t="s">
        <v>58</v>
      </c>
      <c r="G18" s="46" t="s">
        <v>59</v>
      </c>
      <c r="H18" s="46" t="s">
        <v>60</v>
      </c>
      <c r="I18" s="42" t="s">
        <v>36</v>
      </c>
      <c r="J18" s="42">
        <v>11</v>
      </c>
      <c r="K18" s="47">
        <v>41306</v>
      </c>
      <c r="L18" s="47">
        <v>41394</v>
      </c>
      <c r="M18" s="48">
        <v>11</v>
      </c>
      <c r="N18" s="49">
        <v>1</v>
      </c>
      <c r="O18" s="50" t="s">
        <v>374</v>
      </c>
    </row>
    <row r="19" spans="1:15" ht="75" x14ac:dyDescent="0.25">
      <c r="A19" s="4">
        <v>1</v>
      </c>
      <c r="B19" s="42" t="s">
        <v>61</v>
      </c>
      <c r="C19" s="43" t="s">
        <v>26</v>
      </c>
      <c r="D19" s="42">
        <v>63</v>
      </c>
      <c r="E19" s="51" t="s">
        <v>62</v>
      </c>
      <c r="F19" s="45" t="s">
        <v>63</v>
      </c>
      <c r="G19" s="46" t="s">
        <v>46</v>
      </c>
      <c r="H19" s="46" t="s">
        <v>47</v>
      </c>
      <c r="I19" s="42" t="s">
        <v>48</v>
      </c>
      <c r="J19" s="42">
        <v>1</v>
      </c>
      <c r="K19" s="47">
        <v>41365</v>
      </c>
      <c r="L19" s="47">
        <v>41364</v>
      </c>
      <c r="M19" s="48">
        <v>1</v>
      </c>
      <c r="N19" s="49">
        <v>1</v>
      </c>
      <c r="O19" s="50" t="s">
        <v>374</v>
      </c>
    </row>
    <row r="20" spans="1:15" ht="157.5" customHeight="1" x14ac:dyDescent="0.25">
      <c r="A20" s="4">
        <v>1</v>
      </c>
      <c r="B20" s="42" t="s">
        <v>64</v>
      </c>
      <c r="C20" s="43" t="s">
        <v>26</v>
      </c>
      <c r="D20" s="42">
        <v>63</v>
      </c>
      <c r="E20" s="51" t="s">
        <v>62</v>
      </c>
      <c r="F20" s="45" t="s">
        <v>63</v>
      </c>
      <c r="G20" s="46" t="s">
        <v>46</v>
      </c>
      <c r="H20" s="45" t="s">
        <v>65</v>
      </c>
      <c r="I20" s="42" t="s">
        <v>50</v>
      </c>
      <c r="J20" s="42">
        <v>100</v>
      </c>
      <c r="K20" s="47">
        <v>41306</v>
      </c>
      <c r="L20" s="47">
        <v>42004</v>
      </c>
      <c r="M20" s="48">
        <v>50</v>
      </c>
      <c r="N20" s="49">
        <v>1</v>
      </c>
      <c r="O20" s="50" t="s">
        <v>376</v>
      </c>
    </row>
    <row r="21" spans="1:15" ht="87.75" customHeight="1" x14ac:dyDescent="0.25">
      <c r="A21" s="4">
        <v>1</v>
      </c>
      <c r="B21" s="42" t="s">
        <v>66</v>
      </c>
      <c r="C21" s="43" t="s">
        <v>26</v>
      </c>
      <c r="D21" s="42">
        <v>64</v>
      </c>
      <c r="E21" s="44" t="s">
        <v>718</v>
      </c>
      <c r="F21" s="45" t="s">
        <v>67</v>
      </c>
      <c r="G21" s="46" t="s">
        <v>68</v>
      </c>
      <c r="H21" s="46" t="s">
        <v>69</v>
      </c>
      <c r="I21" s="42" t="s">
        <v>36</v>
      </c>
      <c r="J21" s="42">
        <v>1</v>
      </c>
      <c r="K21" s="47">
        <v>41306</v>
      </c>
      <c r="L21" s="47">
        <v>41394</v>
      </c>
      <c r="M21" s="48">
        <v>1</v>
      </c>
      <c r="N21" s="49">
        <v>1</v>
      </c>
      <c r="O21" s="50" t="s">
        <v>374</v>
      </c>
    </row>
    <row r="22" spans="1:15" ht="105" customHeight="1" x14ac:dyDescent="0.25">
      <c r="A22" s="4">
        <v>1</v>
      </c>
      <c r="B22" s="42" t="s">
        <v>70</v>
      </c>
      <c r="C22" s="43" t="s">
        <v>26</v>
      </c>
      <c r="D22" s="42">
        <v>65</v>
      </c>
      <c r="E22" s="44" t="s">
        <v>719</v>
      </c>
      <c r="F22" s="45" t="s">
        <v>71</v>
      </c>
      <c r="G22" s="46" t="s">
        <v>68</v>
      </c>
      <c r="H22" s="46" t="s">
        <v>69</v>
      </c>
      <c r="I22" s="42" t="s">
        <v>36</v>
      </c>
      <c r="J22" s="42">
        <v>1</v>
      </c>
      <c r="K22" s="47">
        <v>41306</v>
      </c>
      <c r="L22" s="47">
        <v>41394</v>
      </c>
      <c r="M22" s="48">
        <v>1</v>
      </c>
      <c r="N22" s="49">
        <v>1</v>
      </c>
      <c r="O22" s="50" t="s">
        <v>374</v>
      </c>
    </row>
    <row r="23" spans="1:15" ht="105" x14ac:dyDescent="0.25">
      <c r="A23" s="4">
        <v>1</v>
      </c>
      <c r="B23" s="42" t="s">
        <v>72</v>
      </c>
      <c r="C23" s="43" t="s">
        <v>26</v>
      </c>
      <c r="D23" s="42">
        <v>66</v>
      </c>
      <c r="E23" s="44" t="s">
        <v>720</v>
      </c>
      <c r="F23" s="45" t="s">
        <v>73</v>
      </c>
      <c r="G23" s="46" t="s">
        <v>74</v>
      </c>
      <c r="H23" s="46" t="s">
        <v>75</v>
      </c>
      <c r="I23" s="42" t="s">
        <v>76</v>
      </c>
      <c r="J23" s="42">
        <v>1</v>
      </c>
      <c r="K23" s="47">
        <v>41306</v>
      </c>
      <c r="L23" s="47">
        <v>41639</v>
      </c>
      <c r="M23" s="48">
        <v>1</v>
      </c>
      <c r="N23" s="49">
        <v>1</v>
      </c>
      <c r="O23" s="50" t="s">
        <v>374</v>
      </c>
    </row>
    <row r="24" spans="1:15" ht="75" x14ac:dyDescent="0.25">
      <c r="A24" s="4">
        <v>1</v>
      </c>
      <c r="B24" s="42" t="s">
        <v>77</v>
      </c>
      <c r="C24" s="43" t="s">
        <v>26</v>
      </c>
      <c r="D24" s="42">
        <v>67</v>
      </c>
      <c r="E24" s="44" t="s">
        <v>721</v>
      </c>
      <c r="F24" s="45" t="s">
        <v>78</v>
      </c>
      <c r="G24" s="46" t="s">
        <v>79</v>
      </c>
      <c r="H24" s="46" t="s">
        <v>80</v>
      </c>
      <c r="I24" s="42" t="s">
        <v>81</v>
      </c>
      <c r="J24" s="42">
        <v>1</v>
      </c>
      <c r="K24" s="47">
        <v>41306</v>
      </c>
      <c r="L24" s="47">
        <v>41455</v>
      </c>
      <c r="M24" s="48">
        <v>1</v>
      </c>
      <c r="N24" s="49">
        <v>1</v>
      </c>
      <c r="O24" s="50" t="s">
        <v>374</v>
      </c>
    </row>
    <row r="25" spans="1:15" ht="105" x14ac:dyDescent="0.25">
      <c r="A25" s="4">
        <v>1</v>
      </c>
      <c r="B25" s="42" t="s">
        <v>82</v>
      </c>
      <c r="C25" s="43" t="s">
        <v>26</v>
      </c>
      <c r="D25" s="42">
        <v>68</v>
      </c>
      <c r="E25" s="51" t="s">
        <v>83</v>
      </c>
      <c r="F25" s="45" t="s">
        <v>84</v>
      </c>
      <c r="G25" s="46" t="s">
        <v>46</v>
      </c>
      <c r="H25" s="45" t="s">
        <v>47</v>
      </c>
      <c r="I25" s="42" t="s">
        <v>48</v>
      </c>
      <c r="J25" s="42">
        <v>1</v>
      </c>
      <c r="K25" s="47">
        <v>41365</v>
      </c>
      <c r="L25" s="47">
        <v>41364</v>
      </c>
      <c r="M25" s="48">
        <v>1</v>
      </c>
      <c r="N25" s="49">
        <v>1</v>
      </c>
      <c r="O25" s="50" t="s">
        <v>374</v>
      </c>
    </row>
    <row r="26" spans="1:15" ht="154.5" customHeight="1" x14ac:dyDescent="0.25">
      <c r="A26" s="4">
        <v>1</v>
      </c>
      <c r="B26" s="42" t="s">
        <v>85</v>
      </c>
      <c r="C26" s="43" t="s">
        <v>26</v>
      </c>
      <c r="D26" s="42">
        <v>68</v>
      </c>
      <c r="E26" s="51" t="s">
        <v>83</v>
      </c>
      <c r="F26" s="45" t="s">
        <v>84</v>
      </c>
      <c r="G26" s="46" t="s">
        <v>46</v>
      </c>
      <c r="H26" s="45" t="s">
        <v>65</v>
      </c>
      <c r="I26" s="42" t="s">
        <v>50</v>
      </c>
      <c r="J26" s="42">
        <v>100</v>
      </c>
      <c r="K26" s="47">
        <v>41306</v>
      </c>
      <c r="L26" s="47">
        <v>42004</v>
      </c>
      <c r="M26" s="48">
        <v>50</v>
      </c>
      <c r="N26" s="49">
        <v>1</v>
      </c>
      <c r="O26" s="50" t="s">
        <v>377</v>
      </c>
    </row>
    <row r="27" spans="1:15" ht="75" x14ac:dyDescent="0.25">
      <c r="A27" s="4">
        <v>1</v>
      </c>
      <c r="B27" s="42" t="s">
        <v>86</v>
      </c>
      <c r="C27" s="43" t="s">
        <v>26</v>
      </c>
      <c r="D27" s="42">
        <v>69</v>
      </c>
      <c r="E27" s="44" t="s">
        <v>87</v>
      </c>
      <c r="F27" s="45" t="s">
        <v>88</v>
      </c>
      <c r="G27" s="46" t="s">
        <v>46</v>
      </c>
      <c r="H27" s="45" t="s">
        <v>47</v>
      </c>
      <c r="I27" s="42" t="s">
        <v>48</v>
      </c>
      <c r="J27" s="42">
        <v>1</v>
      </c>
      <c r="K27" s="47">
        <v>41365</v>
      </c>
      <c r="L27" s="47">
        <v>41364</v>
      </c>
      <c r="M27" s="48">
        <v>1</v>
      </c>
      <c r="N27" s="49">
        <v>1</v>
      </c>
      <c r="O27" s="50" t="s">
        <v>374</v>
      </c>
    </row>
    <row r="28" spans="1:15" ht="164.25" customHeight="1" x14ac:dyDescent="0.25">
      <c r="A28" s="4">
        <v>1</v>
      </c>
      <c r="B28" s="42" t="s">
        <v>89</v>
      </c>
      <c r="C28" s="43" t="s">
        <v>26</v>
      </c>
      <c r="D28" s="42">
        <v>69</v>
      </c>
      <c r="E28" s="44" t="s">
        <v>87</v>
      </c>
      <c r="F28" s="45" t="s">
        <v>88</v>
      </c>
      <c r="G28" s="46" t="s">
        <v>46</v>
      </c>
      <c r="H28" s="45" t="s">
        <v>65</v>
      </c>
      <c r="I28" s="42" t="s">
        <v>50</v>
      </c>
      <c r="J28" s="42">
        <v>100</v>
      </c>
      <c r="K28" s="47">
        <v>41306</v>
      </c>
      <c r="L28" s="47">
        <v>42004</v>
      </c>
      <c r="M28" s="48">
        <v>50</v>
      </c>
      <c r="N28" s="49">
        <v>1</v>
      </c>
      <c r="O28" s="50" t="s">
        <v>377</v>
      </c>
    </row>
    <row r="29" spans="1:15" ht="90" x14ac:dyDescent="0.25">
      <c r="A29" s="4">
        <v>1</v>
      </c>
      <c r="B29" s="42" t="s">
        <v>90</v>
      </c>
      <c r="C29" s="43" t="s">
        <v>26</v>
      </c>
      <c r="D29" s="42">
        <v>70</v>
      </c>
      <c r="E29" s="44" t="s">
        <v>91</v>
      </c>
      <c r="F29" s="45" t="s">
        <v>92</v>
      </c>
      <c r="G29" s="46" t="s">
        <v>46</v>
      </c>
      <c r="H29" s="45" t="s">
        <v>47</v>
      </c>
      <c r="I29" s="42" t="s">
        <v>48</v>
      </c>
      <c r="J29" s="42">
        <v>1</v>
      </c>
      <c r="K29" s="47">
        <v>41365</v>
      </c>
      <c r="L29" s="47">
        <v>41364</v>
      </c>
      <c r="M29" s="48">
        <v>1</v>
      </c>
      <c r="N29" s="49">
        <v>1</v>
      </c>
      <c r="O29" s="50" t="s">
        <v>374</v>
      </c>
    </row>
    <row r="30" spans="1:15" ht="159" customHeight="1" x14ac:dyDescent="0.25">
      <c r="A30" s="4">
        <v>1</v>
      </c>
      <c r="B30" s="42" t="s">
        <v>93</v>
      </c>
      <c r="C30" s="43" t="s">
        <v>26</v>
      </c>
      <c r="D30" s="42">
        <v>70</v>
      </c>
      <c r="E30" s="44" t="s">
        <v>91</v>
      </c>
      <c r="F30" s="45" t="s">
        <v>92</v>
      </c>
      <c r="G30" s="46" t="s">
        <v>46</v>
      </c>
      <c r="H30" s="45" t="s">
        <v>65</v>
      </c>
      <c r="I30" s="42" t="s">
        <v>50</v>
      </c>
      <c r="J30" s="42">
        <v>100</v>
      </c>
      <c r="K30" s="47">
        <v>41306</v>
      </c>
      <c r="L30" s="47">
        <v>42004</v>
      </c>
      <c r="M30" s="48">
        <v>50</v>
      </c>
      <c r="N30" s="49">
        <v>1</v>
      </c>
      <c r="O30" s="50" t="s">
        <v>377</v>
      </c>
    </row>
    <row r="31" spans="1:15" ht="105" x14ac:dyDescent="0.25">
      <c r="A31" s="4">
        <v>2</v>
      </c>
      <c r="B31" s="42" t="s">
        <v>94</v>
      </c>
      <c r="C31" s="43" t="s">
        <v>26</v>
      </c>
      <c r="D31" s="42">
        <v>1</v>
      </c>
      <c r="E31" s="44" t="s">
        <v>722</v>
      </c>
      <c r="F31" s="46" t="s">
        <v>95</v>
      </c>
      <c r="G31" s="52" t="s">
        <v>96</v>
      </c>
      <c r="H31" s="52" t="s">
        <v>97</v>
      </c>
      <c r="I31" s="9" t="s">
        <v>98</v>
      </c>
      <c r="J31" s="9">
        <v>1</v>
      </c>
      <c r="K31" s="53">
        <v>41579</v>
      </c>
      <c r="L31" s="53">
        <v>41670</v>
      </c>
      <c r="M31" s="54">
        <f t="shared" ref="M31:M83" si="0">(L31-K31)/7</f>
        <v>13</v>
      </c>
      <c r="N31" s="55">
        <v>1</v>
      </c>
      <c r="O31" s="50" t="s">
        <v>374</v>
      </c>
    </row>
    <row r="32" spans="1:15" ht="105" x14ac:dyDescent="0.25">
      <c r="A32" s="4">
        <v>2</v>
      </c>
      <c r="B32" s="42" t="s">
        <v>99</v>
      </c>
      <c r="C32" s="43" t="s">
        <v>26</v>
      </c>
      <c r="D32" s="42">
        <v>1</v>
      </c>
      <c r="E32" s="44" t="s">
        <v>722</v>
      </c>
      <c r="F32" s="46" t="s">
        <v>95</v>
      </c>
      <c r="G32" s="52" t="s">
        <v>96</v>
      </c>
      <c r="H32" s="52" t="s">
        <v>100</v>
      </c>
      <c r="I32" s="9" t="s">
        <v>101</v>
      </c>
      <c r="J32" s="9">
        <v>1</v>
      </c>
      <c r="K32" s="53">
        <v>41579</v>
      </c>
      <c r="L32" s="53">
        <v>41670</v>
      </c>
      <c r="M32" s="54">
        <f t="shared" si="0"/>
        <v>13</v>
      </c>
      <c r="N32" s="55">
        <v>1</v>
      </c>
      <c r="O32" s="50" t="s">
        <v>374</v>
      </c>
    </row>
    <row r="33" spans="1:15" ht="150" x14ac:dyDescent="0.25">
      <c r="A33" s="4">
        <v>2</v>
      </c>
      <c r="B33" s="42" t="s">
        <v>102</v>
      </c>
      <c r="C33" s="43" t="s">
        <v>26</v>
      </c>
      <c r="D33" s="42">
        <v>1</v>
      </c>
      <c r="E33" s="44" t="s">
        <v>722</v>
      </c>
      <c r="F33" s="46" t="s">
        <v>95</v>
      </c>
      <c r="G33" s="52" t="s">
        <v>96</v>
      </c>
      <c r="H33" s="52" t="s">
        <v>103</v>
      </c>
      <c r="I33" s="9" t="s">
        <v>104</v>
      </c>
      <c r="J33" s="9">
        <v>4</v>
      </c>
      <c r="K33" s="53">
        <v>41730</v>
      </c>
      <c r="L33" s="53">
        <v>42019</v>
      </c>
      <c r="M33" s="54">
        <f t="shared" si="0"/>
        <v>41.285714285714285</v>
      </c>
      <c r="N33" s="55">
        <v>1</v>
      </c>
      <c r="O33" s="50" t="s">
        <v>378</v>
      </c>
    </row>
    <row r="34" spans="1:15" ht="120" x14ac:dyDescent="0.25">
      <c r="A34" s="4">
        <v>2</v>
      </c>
      <c r="B34" s="42" t="s">
        <v>105</v>
      </c>
      <c r="C34" s="43" t="s">
        <v>26</v>
      </c>
      <c r="D34" s="42">
        <v>2</v>
      </c>
      <c r="E34" s="56" t="s">
        <v>723</v>
      </c>
      <c r="F34" s="46" t="s">
        <v>106</v>
      </c>
      <c r="G34" s="57" t="s">
        <v>107</v>
      </c>
      <c r="H34" s="52" t="s">
        <v>108</v>
      </c>
      <c r="I34" s="9" t="s">
        <v>109</v>
      </c>
      <c r="J34" s="9">
        <v>1</v>
      </c>
      <c r="K34" s="53">
        <v>41487</v>
      </c>
      <c r="L34" s="53">
        <v>41578</v>
      </c>
      <c r="M34" s="54">
        <f>(L34-K34)/7</f>
        <v>13</v>
      </c>
      <c r="N34" s="55">
        <v>1</v>
      </c>
      <c r="O34" s="50" t="s">
        <v>374</v>
      </c>
    </row>
    <row r="35" spans="1:15" ht="120" x14ac:dyDescent="0.25">
      <c r="A35" s="4">
        <v>2</v>
      </c>
      <c r="B35" s="42" t="s">
        <v>110</v>
      </c>
      <c r="C35" s="43" t="s">
        <v>26</v>
      </c>
      <c r="D35" s="42">
        <v>2</v>
      </c>
      <c r="E35" s="44" t="s">
        <v>723</v>
      </c>
      <c r="F35" s="46" t="s">
        <v>106</v>
      </c>
      <c r="G35" s="57" t="s">
        <v>107</v>
      </c>
      <c r="H35" s="52" t="s">
        <v>111</v>
      </c>
      <c r="I35" s="9" t="s">
        <v>112</v>
      </c>
      <c r="J35" s="9">
        <v>1</v>
      </c>
      <c r="K35" s="53">
        <v>41487</v>
      </c>
      <c r="L35" s="53">
        <v>41851</v>
      </c>
      <c r="M35" s="54">
        <f>(L35-K35)/7</f>
        <v>52</v>
      </c>
      <c r="N35" s="55">
        <v>1</v>
      </c>
      <c r="O35" s="50" t="s">
        <v>374</v>
      </c>
    </row>
    <row r="36" spans="1:15" ht="75" x14ac:dyDescent="0.25">
      <c r="A36" s="4">
        <v>2</v>
      </c>
      <c r="B36" s="42" t="s">
        <v>113</v>
      </c>
      <c r="C36" s="43" t="s">
        <v>26</v>
      </c>
      <c r="D36" s="42">
        <v>3</v>
      </c>
      <c r="E36" s="44" t="s">
        <v>724</v>
      </c>
      <c r="F36" s="46" t="s">
        <v>114</v>
      </c>
      <c r="G36" s="52" t="s">
        <v>115</v>
      </c>
      <c r="H36" s="52" t="s">
        <v>116</v>
      </c>
      <c r="I36" s="9" t="s">
        <v>117</v>
      </c>
      <c r="J36" s="9">
        <v>1</v>
      </c>
      <c r="K36" s="53">
        <v>41487</v>
      </c>
      <c r="L36" s="53">
        <v>41639</v>
      </c>
      <c r="M36" s="54">
        <f>(L36-K36)/7</f>
        <v>21.714285714285715</v>
      </c>
      <c r="N36" s="55">
        <v>1</v>
      </c>
      <c r="O36" s="50" t="s">
        <v>374</v>
      </c>
    </row>
    <row r="37" spans="1:15" ht="75" x14ac:dyDescent="0.25">
      <c r="A37" s="4">
        <v>2</v>
      </c>
      <c r="B37" s="42" t="s">
        <v>118</v>
      </c>
      <c r="C37" s="43" t="s">
        <v>26</v>
      </c>
      <c r="D37" s="42">
        <v>3</v>
      </c>
      <c r="E37" s="56" t="s">
        <v>724</v>
      </c>
      <c r="F37" s="46" t="s">
        <v>114</v>
      </c>
      <c r="G37" s="52" t="s">
        <v>115</v>
      </c>
      <c r="H37" s="52" t="s">
        <v>119</v>
      </c>
      <c r="I37" s="9" t="s">
        <v>112</v>
      </c>
      <c r="J37" s="9">
        <v>1</v>
      </c>
      <c r="K37" s="53">
        <v>41487</v>
      </c>
      <c r="L37" s="53">
        <v>41851</v>
      </c>
      <c r="M37" s="54">
        <f>(L37-K37)/7</f>
        <v>52</v>
      </c>
      <c r="N37" s="55">
        <v>1</v>
      </c>
      <c r="O37" s="50" t="s">
        <v>379</v>
      </c>
    </row>
    <row r="38" spans="1:15" ht="105" x14ac:dyDescent="0.25">
      <c r="A38" s="4">
        <v>2</v>
      </c>
      <c r="B38" s="42" t="s">
        <v>120</v>
      </c>
      <c r="C38" s="43" t="s">
        <v>26</v>
      </c>
      <c r="D38" s="42">
        <v>4</v>
      </c>
      <c r="E38" s="44" t="s">
        <v>725</v>
      </c>
      <c r="F38" s="46" t="s">
        <v>121</v>
      </c>
      <c r="G38" s="52" t="s">
        <v>122</v>
      </c>
      <c r="H38" s="52" t="s">
        <v>123</v>
      </c>
      <c r="I38" s="9" t="s">
        <v>124</v>
      </c>
      <c r="J38" s="9">
        <v>100</v>
      </c>
      <c r="K38" s="53">
        <v>41487</v>
      </c>
      <c r="L38" s="53">
        <v>41851</v>
      </c>
      <c r="M38" s="54">
        <f t="shared" si="0"/>
        <v>52</v>
      </c>
      <c r="N38" s="55">
        <v>1</v>
      </c>
      <c r="O38" s="50" t="s">
        <v>374</v>
      </c>
    </row>
    <row r="39" spans="1:15" ht="105" x14ac:dyDescent="0.25">
      <c r="A39" s="4">
        <v>2</v>
      </c>
      <c r="B39" s="42" t="s">
        <v>125</v>
      </c>
      <c r="C39" s="43" t="s">
        <v>26</v>
      </c>
      <c r="D39" s="42">
        <v>5</v>
      </c>
      <c r="E39" s="56" t="s">
        <v>726</v>
      </c>
      <c r="F39" s="46" t="s">
        <v>126</v>
      </c>
      <c r="G39" s="57" t="s">
        <v>127</v>
      </c>
      <c r="H39" s="52" t="s">
        <v>128</v>
      </c>
      <c r="I39" s="9" t="s">
        <v>109</v>
      </c>
      <c r="J39" s="9">
        <v>1</v>
      </c>
      <c r="K39" s="53">
        <v>41487</v>
      </c>
      <c r="L39" s="53">
        <v>41578</v>
      </c>
      <c r="M39" s="54">
        <f t="shared" si="0"/>
        <v>13</v>
      </c>
      <c r="N39" s="55">
        <v>1</v>
      </c>
      <c r="O39" s="50" t="s">
        <v>374</v>
      </c>
    </row>
    <row r="40" spans="1:15" ht="135" x14ac:dyDescent="0.25">
      <c r="A40" s="4">
        <v>2</v>
      </c>
      <c r="B40" s="42" t="s">
        <v>129</v>
      </c>
      <c r="C40" s="43" t="s">
        <v>26</v>
      </c>
      <c r="D40" s="42">
        <v>6</v>
      </c>
      <c r="E40" s="44" t="s">
        <v>727</v>
      </c>
      <c r="F40" s="46" t="s">
        <v>130</v>
      </c>
      <c r="G40" s="52" t="s">
        <v>131</v>
      </c>
      <c r="H40" s="52" t="s">
        <v>132</v>
      </c>
      <c r="I40" s="9" t="s">
        <v>101</v>
      </c>
      <c r="J40" s="9">
        <v>1</v>
      </c>
      <c r="K40" s="53">
        <v>41487</v>
      </c>
      <c r="L40" s="53">
        <v>42004</v>
      </c>
      <c r="M40" s="54">
        <f t="shared" si="0"/>
        <v>73.857142857142861</v>
      </c>
      <c r="N40" s="55">
        <v>1</v>
      </c>
      <c r="O40" s="50" t="s">
        <v>380</v>
      </c>
    </row>
    <row r="41" spans="1:15" ht="90" x14ac:dyDescent="0.25">
      <c r="A41" s="4">
        <v>2</v>
      </c>
      <c r="B41" s="42" t="s">
        <v>133</v>
      </c>
      <c r="C41" s="43" t="s">
        <v>26</v>
      </c>
      <c r="D41" s="42">
        <v>6</v>
      </c>
      <c r="E41" s="44" t="s">
        <v>727</v>
      </c>
      <c r="F41" s="46" t="s">
        <v>130</v>
      </c>
      <c r="G41" s="52" t="s">
        <v>131</v>
      </c>
      <c r="H41" s="52" t="s">
        <v>134</v>
      </c>
      <c r="I41" s="9" t="s">
        <v>117</v>
      </c>
      <c r="J41" s="9">
        <v>2</v>
      </c>
      <c r="K41" s="53">
        <v>41487</v>
      </c>
      <c r="L41" s="53">
        <v>41547</v>
      </c>
      <c r="M41" s="54">
        <f t="shared" si="0"/>
        <v>8.5714285714285712</v>
      </c>
      <c r="N41" s="55">
        <v>1</v>
      </c>
      <c r="O41" s="50" t="s">
        <v>374</v>
      </c>
    </row>
    <row r="42" spans="1:15" ht="105" x14ac:dyDescent="0.25">
      <c r="A42" s="4">
        <v>2</v>
      </c>
      <c r="B42" s="42" t="s">
        <v>135</v>
      </c>
      <c r="C42" s="43" t="s">
        <v>26</v>
      </c>
      <c r="D42" s="42">
        <v>7</v>
      </c>
      <c r="E42" s="44" t="s">
        <v>728</v>
      </c>
      <c r="F42" s="46" t="s">
        <v>136</v>
      </c>
      <c r="G42" s="52" t="s">
        <v>137</v>
      </c>
      <c r="H42" s="52" t="s">
        <v>138</v>
      </c>
      <c r="I42" s="9" t="s">
        <v>112</v>
      </c>
      <c r="J42" s="9">
        <v>1</v>
      </c>
      <c r="K42" s="53">
        <v>41487</v>
      </c>
      <c r="L42" s="53">
        <v>41851</v>
      </c>
      <c r="M42" s="54">
        <f t="shared" si="0"/>
        <v>52</v>
      </c>
      <c r="N42" s="58">
        <v>1</v>
      </c>
      <c r="O42" s="50" t="s">
        <v>374</v>
      </c>
    </row>
    <row r="43" spans="1:15" ht="135" x14ac:dyDescent="0.25">
      <c r="A43" s="4">
        <v>2</v>
      </c>
      <c r="B43" s="42" t="s">
        <v>139</v>
      </c>
      <c r="C43" s="43" t="s">
        <v>26</v>
      </c>
      <c r="D43" s="42">
        <v>8</v>
      </c>
      <c r="E43" s="44" t="s">
        <v>729</v>
      </c>
      <c r="F43" s="46" t="s">
        <v>140</v>
      </c>
      <c r="G43" s="52" t="s">
        <v>141</v>
      </c>
      <c r="H43" s="52" t="s">
        <v>142</v>
      </c>
      <c r="I43" s="9" t="s">
        <v>101</v>
      </c>
      <c r="J43" s="9">
        <v>1</v>
      </c>
      <c r="K43" s="53">
        <v>41487</v>
      </c>
      <c r="L43" s="53">
        <v>42004</v>
      </c>
      <c r="M43" s="54">
        <f t="shared" si="0"/>
        <v>73.857142857142861</v>
      </c>
      <c r="N43" s="55">
        <v>1</v>
      </c>
      <c r="O43" s="50" t="s">
        <v>380</v>
      </c>
    </row>
    <row r="44" spans="1:15" ht="90" x14ac:dyDescent="0.25">
      <c r="A44" s="4">
        <v>2</v>
      </c>
      <c r="B44" s="42" t="s">
        <v>143</v>
      </c>
      <c r="C44" s="43" t="s">
        <v>26</v>
      </c>
      <c r="D44" s="42">
        <v>9</v>
      </c>
      <c r="E44" s="44" t="s">
        <v>730</v>
      </c>
      <c r="F44" s="46" t="s">
        <v>144</v>
      </c>
      <c r="G44" s="57" t="s">
        <v>145</v>
      </c>
      <c r="H44" s="52" t="s">
        <v>146</v>
      </c>
      <c r="I44" s="9" t="s">
        <v>109</v>
      </c>
      <c r="J44" s="9">
        <v>1</v>
      </c>
      <c r="K44" s="53">
        <v>41487</v>
      </c>
      <c r="L44" s="53">
        <v>41578</v>
      </c>
      <c r="M44" s="54">
        <f t="shared" si="0"/>
        <v>13</v>
      </c>
      <c r="N44" s="55">
        <v>1</v>
      </c>
      <c r="O44" s="50" t="s">
        <v>374</v>
      </c>
    </row>
    <row r="45" spans="1:15" ht="105" x14ac:dyDescent="0.25">
      <c r="A45" s="4">
        <v>2</v>
      </c>
      <c r="B45" s="42" t="s">
        <v>147</v>
      </c>
      <c r="C45" s="43" t="s">
        <v>26</v>
      </c>
      <c r="D45" s="42">
        <v>10</v>
      </c>
      <c r="E45" s="44" t="s">
        <v>731</v>
      </c>
      <c r="F45" s="46" t="s">
        <v>148</v>
      </c>
      <c r="G45" s="57" t="s">
        <v>149</v>
      </c>
      <c r="H45" s="52" t="s">
        <v>150</v>
      </c>
      <c r="I45" s="9" t="s">
        <v>151</v>
      </c>
      <c r="J45" s="9">
        <v>1</v>
      </c>
      <c r="K45" s="53">
        <v>41518</v>
      </c>
      <c r="L45" s="53">
        <v>41578</v>
      </c>
      <c r="M45" s="54">
        <f t="shared" si="0"/>
        <v>8.5714285714285712</v>
      </c>
      <c r="N45" s="55">
        <v>1</v>
      </c>
      <c r="O45" s="50" t="s">
        <v>374</v>
      </c>
    </row>
    <row r="46" spans="1:15" ht="105" x14ac:dyDescent="0.25">
      <c r="A46" s="4">
        <v>2</v>
      </c>
      <c r="B46" s="42" t="s">
        <v>152</v>
      </c>
      <c r="C46" s="43" t="s">
        <v>26</v>
      </c>
      <c r="D46" s="42">
        <v>10</v>
      </c>
      <c r="E46" s="44" t="s">
        <v>731</v>
      </c>
      <c r="F46" s="46" t="s">
        <v>148</v>
      </c>
      <c r="G46" s="57" t="s">
        <v>149</v>
      </c>
      <c r="H46" s="52" t="s">
        <v>153</v>
      </c>
      <c r="I46" s="9" t="s">
        <v>154</v>
      </c>
      <c r="J46" s="9">
        <v>1</v>
      </c>
      <c r="K46" s="53">
        <v>41487</v>
      </c>
      <c r="L46" s="53">
        <v>41851</v>
      </c>
      <c r="M46" s="54">
        <f t="shared" si="0"/>
        <v>52</v>
      </c>
      <c r="N46" s="55">
        <v>1</v>
      </c>
      <c r="O46" s="50" t="s">
        <v>374</v>
      </c>
    </row>
    <row r="47" spans="1:15" ht="105" x14ac:dyDescent="0.25">
      <c r="A47" s="4">
        <v>2</v>
      </c>
      <c r="B47" s="42" t="s">
        <v>155</v>
      </c>
      <c r="C47" s="43" t="s">
        <v>26</v>
      </c>
      <c r="D47" s="42">
        <v>11</v>
      </c>
      <c r="E47" s="44" t="s">
        <v>732</v>
      </c>
      <c r="F47" s="46" t="s">
        <v>156</v>
      </c>
      <c r="G47" s="52" t="s">
        <v>157</v>
      </c>
      <c r="H47" s="52" t="s">
        <v>158</v>
      </c>
      <c r="I47" s="9" t="s">
        <v>109</v>
      </c>
      <c r="J47" s="9">
        <v>1</v>
      </c>
      <c r="K47" s="53">
        <v>41487</v>
      </c>
      <c r="L47" s="53">
        <v>41578</v>
      </c>
      <c r="M47" s="54">
        <f t="shared" si="0"/>
        <v>13</v>
      </c>
      <c r="N47" s="55">
        <v>1</v>
      </c>
      <c r="O47" s="50" t="s">
        <v>374</v>
      </c>
    </row>
    <row r="48" spans="1:15" ht="75" x14ac:dyDescent="0.25">
      <c r="A48" s="4">
        <v>2</v>
      </c>
      <c r="B48" s="42" t="s">
        <v>159</v>
      </c>
      <c r="C48" s="43" t="s">
        <v>26</v>
      </c>
      <c r="D48" s="42">
        <v>12</v>
      </c>
      <c r="E48" s="44" t="s">
        <v>733</v>
      </c>
      <c r="F48" s="46" t="s">
        <v>160</v>
      </c>
      <c r="G48" s="52" t="s">
        <v>161</v>
      </c>
      <c r="H48" s="52" t="s">
        <v>162</v>
      </c>
      <c r="I48" s="9" t="s">
        <v>163</v>
      </c>
      <c r="J48" s="9">
        <v>1</v>
      </c>
      <c r="K48" s="53">
        <v>41487</v>
      </c>
      <c r="L48" s="53">
        <v>41608</v>
      </c>
      <c r="M48" s="54">
        <f>(L48-K48)/7</f>
        <v>17.285714285714285</v>
      </c>
      <c r="N48" s="55">
        <v>1</v>
      </c>
      <c r="O48" s="50" t="s">
        <v>374</v>
      </c>
    </row>
    <row r="49" spans="1:15" ht="75" x14ac:dyDescent="0.25">
      <c r="A49" s="4">
        <v>2</v>
      </c>
      <c r="B49" s="42" t="s">
        <v>164</v>
      </c>
      <c r="C49" s="43" t="s">
        <v>26</v>
      </c>
      <c r="D49" s="42">
        <v>12</v>
      </c>
      <c r="E49" s="44" t="s">
        <v>733</v>
      </c>
      <c r="F49" s="46" t="s">
        <v>160</v>
      </c>
      <c r="G49" s="52" t="s">
        <v>161</v>
      </c>
      <c r="H49" s="52" t="s">
        <v>165</v>
      </c>
      <c r="I49" s="9" t="s">
        <v>117</v>
      </c>
      <c r="J49" s="9">
        <v>1</v>
      </c>
      <c r="K49" s="53">
        <v>41579</v>
      </c>
      <c r="L49" s="53">
        <v>41639</v>
      </c>
      <c r="M49" s="54">
        <f t="shared" si="0"/>
        <v>8.5714285714285712</v>
      </c>
      <c r="N49" s="55">
        <v>1</v>
      </c>
      <c r="O49" s="50" t="s">
        <v>374</v>
      </c>
    </row>
    <row r="50" spans="1:15" ht="90" x14ac:dyDescent="0.25">
      <c r="A50" s="4">
        <v>2</v>
      </c>
      <c r="B50" s="42" t="s">
        <v>166</v>
      </c>
      <c r="C50" s="43" t="s">
        <v>26</v>
      </c>
      <c r="D50" s="42">
        <v>13</v>
      </c>
      <c r="E50" s="44" t="s">
        <v>734</v>
      </c>
      <c r="F50" s="46" t="s">
        <v>167</v>
      </c>
      <c r="G50" s="52" t="s">
        <v>168</v>
      </c>
      <c r="H50" s="52" t="s">
        <v>162</v>
      </c>
      <c r="I50" s="9" t="s">
        <v>163</v>
      </c>
      <c r="J50" s="9">
        <v>1</v>
      </c>
      <c r="K50" s="53">
        <v>41487</v>
      </c>
      <c r="L50" s="53">
        <v>41608</v>
      </c>
      <c r="M50" s="54">
        <f>(L50-K50)/7</f>
        <v>17.285714285714285</v>
      </c>
      <c r="N50" s="55">
        <v>1</v>
      </c>
      <c r="O50" s="50" t="s">
        <v>374</v>
      </c>
    </row>
    <row r="51" spans="1:15" ht="90" x14ac:dyDescent="0.25">
      <c r="A51" s="4">
        <v>2</v>
      </c>
      <c r="B51" s="42" t="s">
        <v>169</v>
      </c>
      <c r="C51" s="43" t="s">
        <v>26</v>
      </c>
      <c r="D51" s="42">
        <v>13</v>
      </c>
      <c r="E51" s="44" t="s">
        <v>734</v>
      </c>
      <c r="F51" s="46" t="s">
        <v>167</v>
      </c>
      <c r="G51" s="52" t="s">
        <v>168</v>
      </c>
      <c r="H51" s="52" t="s">
        <v>165</v>
      </c>
      <c r="I51" s="9" t="s">
        <v>117</v>
      </c>
      <c r="J51" s="9">
        <v>1</v>
      </c>
      <c r="K51" s="53">
        <v>41579</v>
      </c>
      <c r="L51" s="53">
        <v>41639</v>
      </c>
      <c r="M51" s="54">
        <f>(L51-K51)/7</f>
        <v>8.5714285714285712</v>
      </c>
      <c r="N51" s="55">
        <v>1</v>
      </c>
      <c r="O51" s="50" t="s">
        <v>374</v>
      </c>
    </row>
    <row r="52" spans="1:15" ht="105" x14ac:dyDescent="0.25">
      <c r="A52" s="4">
        <v>2</v>
      </c>
      <c r="B52" s="42" t="s">
        <v>170</v>
      </c>
      <c r="C52" s="43" t="s">
        <v>26</v>
      </c>
      <c r="D52" s="42">
        <v>14</v>
      </c>
      <c r="E52" s="44" t="s">
        <v>735</v>
      </c>
      <c r="F52" s="46" t="s">
        <v>171</v>
      </c>
      <c r="G52" s="52" t="s">
        <v>168</v>
      </c>
      <c r="H52" s="52" t="s">
        <v>162</v>
      </c>
      <c r="I52" s="9" t="s">
        <v>163</v>
      </c>
      <c r="J52" s="9">
        <v>1</v>
      </c>
      <c r="K52" s="53">
        <v>41487</v>
      </c>
      <c r="L52" s="53">
        <v>41608</v>
      </c>
      <c r="M52" s="54">
        <f>(L52-K52)/7</f>
        <v>17.285714285714285</v>
      </c>
      <c r="N52" s="55">
        <v>1</v>
      </c>
      <c r="O52" s="50" t="s">
        <v>374</v>
      </c>
    </row>
    <row r="53" spans="1:15" ht="105" x14ac:dyDescent="0.25">
      <c r="A53" s="4">
        <v>2</v>
      </c>
      <c r="B53" s="42" t="s">
        <v>172</v>
      </c>
      <c r="C53" s="43" t="s">
        <v>26</v>
      </c>
      <c r="D53" s="42">
        <v>14</v>
      </c>
      <c r="E53" s="44" t="s">
        <v>735</v>
      </c>
      <c r="F53" s="46" t="s">
        <v>171</v>
      </c>
      <c r="G53" s="52" t="s">
        <v>168</v>
      </c>
      <c r="H53" s="52" t="s">
        <v>165</v>
      </c>
      <c r="I53" s="9" t="s">
        <v>117</v>
      </c>
      <c r="J53" s="9">
        <v>1</v>
      </c>
      <c r="K53" s="53">
        <v>41579</v>
      </c>
      <c r="L53" s="53">
        <v>41639</v>
      </c>
      <c r="M53" s="54">
        <f>(L53-K53)/7</f>
        <v>8.5714285714285712</v>
      </c>
      <c r="N53" s="55">
        <v>1</v>
      </c>
      <c r="O53" s="50" t="s">
        <v>374</v>
      </c>
    </row>
    <row r="54" spans="1:15" ht="120" x14ac:dyDescent="0.25">
      <c r="A54" s="4">
        <v>2</v>
      </c>
      <c r="B54" s="42" t="s">
        <v>173</v>
      </c>
      <c r="C54" s="43" t="s">
        <v>26</v>
      </c>
      <c r="D54" s="42">
        <v>15</v>
      </c>
      <c r="E54" s="44" t="s">
        <v>736</v>
      </c>
      <c r="F54" s="46" t="s">
        <v>174</v>
      </c>
      <c r="G54" s="57" t="s">
        <v>175</v>
      </c>
      <c r="H54" s="52" t="s">
        <v>176</v>
      </c>
      <c r="I54" s="9" t="s">
        <v>104</v>
      </c>
      <c r="J54" s="9">
        <v>1</v>
      </c>
      <c r="K54" s="53">
        <v>41518</v>
      </c>
      <c r="L54" s="53">
        <v>41578</v>
      </c>
      <c r="M54" s="54">
        <f t="shared" si="0"/>
        <v>8.5714285714285712</v>
      </c>
      <c r="N54" s="55">
        <v>1</v>
      </c>
      <c r="O54" s="50" t="s">
        <v>374</v>
      </c>
    </row>
    <row r="55" spans="1:15" ht="90" x14ac:dyDescent="0.25">
      <c r="A55" s="4">
        <v>2</v>
      </c>
      <c r="B55" s="42" t="s">
        <v>177</v>
      </c>
      <c r="C55" s="43" t="s">
        <v>26</v>
      </c>
      <c r="D55" s="42">
        <v>16</v>
      </c>
      <c r="E55" s="44" t="s">
        <v>737</v>
      </c>
      <c r="F55" s="46" t="s">
        <v>178</v>
      </c>
      <c r="G55" s="57" t="s">
        <v>179</v>
      </c>
      <c r="H55" s="52" t="s">
        <v>108</v>
      </c>
      <c r="I55" s="9" t="s">
        <v>109</v>
      </c>
      <c r="J55" s="9">
        <v>1</v>
      </c>
      <c r="K55" s="53">
        <v>41487</v>
      </c>
      <c r="L55" s="53">
        <v>41578</v>
      </c>
      <c r="M55" s="54">
        <f t="shared" si="0"/>
        <v>13</v>
      </c>
      <c r="N55" s="55">
        <v>1</v>
      </c>
      <c r="O55" s="50" t="s">
        <v>374</v>
      </c>
    </row>
    <row r="56" spans="1:15" ht="105" x14ac:dyDescent="0.25">
      <c r="A56" s="4">
        <v>2</v>
      </c>
      <c r="B56" s="42" t="s">
        <v>180</v>
      </c>
      <c r="C56" s="43" t="s">
        <v>26</v>
      </c>
      <c r="D56" s="42">
        <v>17</v>
      </c>
      <c r="E56" s="44" t="s">
        <v>738</v>
      </c>
      <c r="F56" s="46" t="s">
        <v>181</v>
      </c>
      <c r="G56" s="57" t="s">
        <v>182</v>
      </c>
      <c r="H56" s="52" t="s">
        <v>183</v>
      </c>
      <c r="I56" s="9" t="s">
        <v>104</v>
      </c>
      <c r="J56" s="9">
        <v>1</v>
      </c>
      <c r="K56" s="53">
        <v>41518</v>
      </c>
      <c r="L56" s="53">
        <v>41578</v>
      </c>
      <c r="M56" s="54">
        <f>(L56-K56)/7</f>
        <v>8.5714285714285712</v>
      </c>
      <c r="N56" s="55">
        <v>1</v>
      </c>
      <c r="O56" s="50" t="s">
        <v>374</v>
      </c>
    </row>
    <row r="57" spans="1:15" ht="75" x14ac:dyDescent="0.25">
      <c r="A57" s="4">
        <v>2</v>
      </c>
      <c r="B57" s="42" t="s">
        <v>184</v>
      </c>
      <c r="C57" s="43" t="s">
        <v>26</v>
      </c>
      <c r="D57" s="42">
        <v>18</v>
      </c>
      <c r="E57" s="44" t="s">
        <v>739</v>
      </c>
      <c r="F57" s="46" t="s">
        <v>185</v>
      </c>
      <c r="G57" s="57" t="s">
        <v>186</v>
      </c>
      <c r="H57" s="57" t="s">
        <v>187</v>
      </c>
      <c r="I57" s="9" t="s">
        <v>109</v>
      </c>
      <c r="J57" s="9">
        <v>1</v>
      </c>
      <c r="K57" s="53">
        <v>41487</v>
      </c>
      <c r="L57" s="53">
        <v>41578</v>
      </c>
      <c r="M57" s="54">
        <f t="shared" si="0"/>
        <v>13</v>
      </c>
      <c r="N57" s="55">
        <v>1</v>
      </c>
      <c r="O57" s="50" t="s">
        <v>374</v>
      </c>
    </row>
    <row r="58" spans="1:15" ht="75" x14ac:dyDescent="0.25">
      <c r="A58" s="4">
        <v>2</v>
      </c>
      <c r="B58" s="42" t="s">
        <v>188</v>
      </c>
      <c r="C58" s="43" t="s">
        <v>26</v>
      </c>
      <c r="D58" s="42">
        <v>18</v>
      </c>
      <c r="E58" s="44" t="s">
        <v>739</v>
      </c>
      <c r="F58" s="46" t="s">
        <v>185</v>
      </c>
      <c r="G58" s="57" t="s">
        <v>186</v>
      </c>
      <c r="H58" s="57" t="s">
        <v>189</v>
      </c>
      <c r="I58" s="9" t="s">
        <v>117</v>
      </c>
      <c r="J58" s="9">
        <v>12</v>
      </c>
      <c r="K58" s="53">
        <v>41487</v>
      </c>
      <c r="L58" s="53">
        <v>41851</v>
      </c>
      <c r="M58" s="54">
        <f t="shared" si="0"/>
        <v>52</v>
      </c>
      <c r="N58" s="55">
        <v>1</v>
      </c>
      <c r="O58" s="50" t="s">
        <v>374</v>
      </c>
    </row>
    <row r="59" spans="1:15" ht="105" x14ac:dyDescent="0.25">
      <c r="A59" s="4">
        <v>2</v>
      </c>
      <c r="B59" s="42" t="s">
        <v>190</v>
      </c>
      <c r="C59" s="43" t="s">
        <v>26</v>
      </c>
      <c r="D59" s="42">
        <v>19</v>
      </c>
      <c r="E59" s="44" t="s">
        <v>740</v>
      </c>
      <c r="F59" s="46" t="s">
        <v>191</v>
      </c>
      <c r="G59" s="52" t="s">
        <v>161</v>
      </c>
      <c r="H59" s="52" t="s">
        <v>192</v>
      </c>
      <c r="I59" s="9" t="s">
        <v>117</v>
      </c>
      <c r="J59" s="9">
        <v>1</v>
      </c>
      <c r="K59" s="53">
        <v>41487</v>
      </c>
      <c r="L59" s="53">
        <v>41547</v>
      </c>
      <c r="M59" s="54">
        <f t="shared" si="0"/>
        <v>8.5714285714285712</v>
      </c>
      <c r="N59" s="55">
        <v>1</v>
      </c>
      <c r="O59" s="50" t="s">
        <v>374</v>
      </c>
    </row>
    <row r="60" spans="1:15" ht="105" x14ac:dyDescent="0.25">
      <c r="A60" s="4">
        <v>2</v>
      </c>
      <c r="B60" s="42" t="s">
        <v>193</v>
      </c>
      <c r="C60" s="43" t="s">
        <v>26</v>
      </c>
      <c r="D60" s="42">
        <v>19</v>
      </c>
      <c r="E60" s="44" t="s">
        <v>740</v>
      </c>
      <c r="F60" s="46" t="s">
        <v>191</v>
      </c>
      <c r="G60" s="52" t="s">
        <v>161</v>
      </c>
      <c r="H60" s="52" t="s">
        <v>194</v>
      </c>
      <c r="I60" s="9" t="s">
        <v>163</v>
      </c>
      <c r="J60" s="9">
        <v>1</v>
      </c>
      <c r="K60" s="53">
        <v>41487</v>
      </c>
      <c r="L60" s="53">
        <v>41608</v>
      </c>
      <c r="M60" s="54">
        <f>(L60-K60)/7</f>
        <v>17.285714285714285</v>
      </c>
      <c r="N60" s="55">
        <v>1</v>
      </c>
      <c r="O60" s="50" t="s">
        <v>374</v>
      </c>
    </row>
    <row r="61" spans="1:15" ht="105" x14ac:dyDescent="0.25">
      <c r="A61" s="4">
        <v>2</v>
      </c>
      <c r="B61" s="42" t="s">
        <v>195</v>
      </c>
      <c r="C61" s="43" t="s">
        <v>26</v>
      </c>
      <c r="D61" s="42">
        <v>19</v>
      </c>
      <c r="E61" s="56" t="s">
        <v>740</v>
      </c>
      <c r="F61" s="46" t="s">
        <v>191</v>
      </c>
      <c r="G61" s="52" t="s">
        <v>161</v>
      </c>
      <c r="H61" s="52" t="s">
        <v>196</v>
      </c>
      <c r="I61" s="9" t="s">
        <v>197</v>
      </c>
      <c r="J61" s="9">
        <v>1</v>
      </c>
      <c r="K61" s="53">
        <v>41518</v>
      </c>
      <c r="L61" s="53">
        <v>41639</v>
      </c>
      <c r="M61" s="54">
        <f>(L61-K61)/7</f>
        <v>17.285714285714285</v>
      </c>
      <c r="N61" s="55">
        <v>1</v>
      </c>
      <c r="O61" s="50" t="s">
        <v>374</v>
      </c>
    </row>
    <row r="62" spans="1:15" ht="75" x14ac:dyDescent="0.25">
      <c r="A62" s="4">
        <v>2</v>
      </c>
      <c r="B62" s="42" t="s">
        <v>198</v>
      </c>
      <c r="C62" s="43" t="s">
        <v>26</v>
      </c>
      <c r="D62" s="42">
        <v>20</v>
      </c>
      <c r="E62" s="44" t="s">
        <v>741</v>
      </c>
      <c r="F62" s="46" t="s">
        <v>199</v>
      </c>
      <c r="G62" s="57" t="s">
        <v>186</v>
      </c>
      <c r="H62" s="57" t="s">
        <v>187</v>
      </c>
      <c r="I62" s="9" t="s">
        <v>109</v>
      </c>
      <c r="J62" s="9">
        <v>1</v>
      </c>
      <c r="K62" s="53">
        <v>41487</v>
      </c>
      <c r="L62" s="53">
        <v>41578</v>
      </c>
      <c r="M62" s="54">
        <f>(L62-K62)/7</f>
        <v>13</v>
      </c>
      <c r="N62" s="55">
        <v>1</v>
      </c>
      <c r="O62" s="50" t="s">
        <v>374</v>
      </c>
    </row>
    <row r="63" spans="1:15" ht="105" x14ac:dyDescent="0.25">
      <c r="A63" s="4">
        <v>2</v>
      </c>
      <c r="B63" s="42" t="s">
        <v>200</v>
      </c>
      <c r="C63" s="43" t="s">
        <v>26</v>
      </c>
      <c r="D63" s="42">
        <v>21</v>
      </c>
      <c r="E63" s="44" t="s">
        <v>742</v>
      </c>
      <c r="F63" s="46" t="s">
        <v>201</v>
      </c>
      <c r="G63" s="57" t="s">
        <v>107</v>
      </c>
      <c r="H63" s="52" t="s">
        <v>202</v>
      </c>
      <c r="I63" s="9" t="s">
        <v>109</v>
      </c>
      <c r="J63" s="9">
        <v>1</v>
      </c>
      <c r="K63" s="53">
        <v>41487</v>
      </c>
      <c r="L63" s="53">
        <v>41578</v>
      </c>
      <c r="M63" s="54">
        <f t="shared" si="0"/>
        <v>13</v>
      </c>
      <c r="N63" s="55">
        <v>1</v>
      </c>
      <c r="O63" s="50" t="s">
        <v>374</v>
      </c>
    </row>
    <row r="64" spans="1:15" ht="105" x14ac:dyDescent="0.25">
      <c r="A64" s="4">
        <v>2</v>
      </c>
      <c r="B64" s="42" t="s">
        <v>203</v>
      </c>
      <c r="C64" s="43" t="s">
        <v>26</v>
      </c>
      <c r="D64" s="42">
        <v>21</v>
      </c>
      <c r="E64" s="44" t="s">
        <v>742</v>
      </c>
      <c r="F64" s="46" t="s">
        <v>201</v>
      </c>
      <c r="G64" s="57" t="s">
        <v>107</v>
      </c>
      <c r="H64" s="52" t="s">
        <v>138</v>
      </c>
      <c r="I64" s="9" t="s">
        <v>112</v>
      </c>
      <c r="J64" s="9">
        <v>1</v>
      </c>
      <c r="K64" s="53">
        <v>41487</v>
      </c>
      <c r="L64" s="53">
        <v>41851</v>
      </c>
      <c r="M64" s="54">
        <f t="shared" si="0"/>
        <v>52</v>
      </c>
      <c r="N64" s="55">
        <v>1</v>
      </c>
      <c r="O64" s="50" t="s">
        <v>374</v>
      </c>
    </row>
    <row r="65" spans="1:15" ht="105" x14ac:dyDescent="0.25">
      <c r="A65" s="4">
        <v>2</v>
      </c>
      <c r="B65" s="42" t="s">
        <v>204</v>
      </c>
      <c r="C65" s="43" t="s">
        <v>26</v>
      </c>
      <c r="D65" s="42">
        <v>22</v>
      </c>
      <c r="E65" s="44" t="s">
        <v>743</v>
      </c>
      <c r="F65" s="46" t="s">
        <v>205</v>
      </c>
      <c r="G65" s="57" t="s">
        <v>206</v>
      </c>
      <c r="H65" s="52" t="s">
        <v>207</v>
      </c>
      <c r="I65" s="9" t="s">
        <v>117</v>
      </c>
      <c r="J65" s="9">
        <v>2</v>
      </c>
      <c r="K65" s="53">
        <v>41487</v>
      </c>
      <c r="L65" s="53">
        <v>41851</v>
      </c>
      <c r="M65" s="54">
        <f t="shared" si="0"/>
        <v>52</v>
      </c>
      <c r="N65" s="55">
        <v>1</v>
      </c>
      <c r="O65" s="50" t="s">
        <v>374</v>
      </c>
    </row>
    <row r="66" spans="1:15" ht="105" x14ac:dyDescent="0.25">
      <c r="A66" s="4">
        <v>2</v>
      </c>
      <c r="B66" s="42" t="s">
        <v>208</v>
      </c>
      <c r="C66" s="43" t="s">
        <v>26</v>
      </c>
      <c r="D66" s="42">
        <v>23</v>
      </c>
      <c r="E66" s="44" t="s">
        <v>744</v>
      </c>
      <c r="F66" s="46" t="s">
        <v>209</v>
      </c>
      <c r="G66" s="57" t="s">
        <v>210</v>
      </c>
      <c r="H66" s="52" t="s">
        <v>211</v>
      </c>
      <c r="I66" s="9" t="s">
        <v>117</v>
      </c>
      <c r="J66" s="9">
        <v>1</v>
      </c>
      <c r="K66" s="53">
        <v>41518</v>
      </c>
      <c r="L66" s="53">
        <v>41578</v>
      </c>
      <c r="M66" s="54">
        <f>(L66-K66)/7</f>
        <v>8.5714285714285712</v>
      </c>
      <c r="N66" s="55">
        <v>1</v>
      </c>
      <c r="O66" s="50" t="s">
        <v>374</v>
      </c>
    </row>
    <row r="67" spans="1:15" ht="90" x14ac:dyDescent="0.25">
      <c r="A67" s="4">
        <v>2</v>
      </c>
      <c r="B67" s="42" t="s">
        <v>212</v>
      </c>
      <c r="C67" s="43" t="s">
        <v>26</v>
      </c>
      <c r="D67" s="42">
        <v>24</v>
      </c>
      <c r="E67" s="44" t="s">
        <v>745</v>
      </c>
      <c r="F67" s="46" t="s">
        <v>213</v>
      </c>
      <c r="G67" s="52" t="s">
        <v>68</v>
      </c>
      <c r="H67" s="52" t="s">
        <v>214</v>
      </c>
      <c r="I67" s="9" t="s">
        <v>117</v>
      </c>
      <c r="J67" s="9">
        <v>1</v>
      </c>
      <c r="K67" s="53">
        <v>41518</v>
      </c>
      <c r="L67" s="53">
        <v>41578</v>
      </c>
      <c r="M67" s="54">
        <f t="shared" si="0"/>
        <v>8.5714285714285712</v>
      </c>
      <c r="N67" s="55">
        <v>1</v>
      </c>
      <c r="O67" s="50" t="s">
        <v>374</v>
      </c>
    </row>
    <row r="68" spans="1:15" ht="105" x14ac:dyDescent="0.25">
      <c r="A68" s="4">
        <v>2</v>
      </c>
      <c r="B68" s="42" t="s">
        <v>215</v>
      </c>
      <c r="C68" s="43" t="s">
        <v>26</v>
      </c>
      <c r="D68" s="42">
        <v>25</v>
      </c>
      <c r="E68" s="44" t="s">
        <v>746</v>
      </c>
      <c r="F68" s="46" t="s">
        <v>216</v>
      </c>
      <c r="G68" s="57" t="s">
        <v>217</v>
      </c>
      <c r="H68" s="52" t="s">
        <v>218</v>
      </c>
      <c r="I68" s="9" t="s">
        <v>117</v>
      </c>
      <c r="J68" s="9">
        <v>1</v>
      </c>
      <c r="K68" s="53">
        <v>41487</v>
      </c>
      <c r="L68" s="53">
        <v>41517</v>
      </c>
      <c r="M68" s="54">
        <f t="shared" si="0"/>
        <v>4.2857142857142856</v>
      </c>
      <c r="N68" s="55">
        <v>1</v>
      </c>
      <c r="O68" s="50" t="s">
        <v>374</v>
      </c>
    </row>
    <row r="69" spans="1:15" ht="105" x14ac:dyDescent="0.25">
      <c r="A69" s="4">
        <v>2</v>
      </c>
      <c r="B69" s="42" t="s">
        <v>219</v>
      </c>
      <c r="C69" s="43" t="s">
        <v>26</v>
      </c>
      <c r="D69" s="42">
        <v>25</v>
      </c>
      <c r="E69" s="44" t="s">
        <v>746</v>
      </c>
      <c r="F69" s="46" t="s">
        <v>216</v>
      </c>
      <c r="G69" s="57" t="s">
        <v>217</v>
      </c>
      <c r="H69" s="52" t="s">
        <v>220</v>
      </c>
      <c r="I69" s="9" t="s">
        <v>117</v>
      </c>
      <c r="J69" s="9">
        <v>1</v>
      </c>
      <c r="K69" s="53">
        <v>41487</v>
      </c>
      <c r="L69" s="53">
        <v>41851</v>
      </c>
      <c r="M69" s="54">
        <f t="shared" si="0"/>
        <v>52</v>
      </c>
      <c r="N69" s="55">
        <v>1</v>
      </c>
      <c r="O69" s="50" t="s">
        <v>381</v>
      </c>
    </row>
    <row r="70" spans="1:15" ht="105" x14ac:dyDescent="0.25">
      <c r="A70" s="4">
        <v>2</v>
      </c>
      <c r="B70" s="42" t="s">
        <v>221</v>
      </c>
      <c r="C70" s="43" t="s">
        <v>26</v>
      </c>
      <c r="D70" s="42">
        <v>25</v>
      </c>
      <c r="E70" s="44" t="s">
        <v>746</v>
      </c>
      <c r="F70" s="46" t="s">
        <v>216</v>
      </c>
      <c r="G70" s="57" t="s">
        <v>217</v>
      </c>
      <c r="H70" s="52" t="s">
        <v>222</v>
      </c>
      <c r="I70" s="9" t="s">
        <v>109</v>
      </c>
      <c r="J70" s="9">
        <v>1</v>
      </c>
      <c r="K70" s="53">
        <v>41487</v>
      </c>
      <c r="L70" s="53">
        <v>41578</v>
      </c>
      <c r="M70" s="54">
        <f t="shared" si="0"/>
        <v>13</v>
      </c>
      <c r="N70" s="55">
        <v>1</v>
      </c>
      <c r="O70" s="50" t="s">
        <v>374</v>
      </c>
    </row>
    <row r="71" spans="1:15" ht="105" x14ac:dyDescent="0.25">
      <c r="A71" s="4">
        <v>2</v>
      </c>
      <c r="B71" s="42" t="s">
        <v>223</v>
      </c>
      <c r="C71" s="43" t="s">
        <v>26</v>
      </c>
      <c r="D71" s="42">
        <v>26</v>
      </c>
      <c r="E71" s="44" t="s">
        <v>747</v>
      </c>
      <c r="F71" s="46" t="s">
        <v>224</v>
      </c>
      <c r="G71" s="57" t="s">
        <v>217</v>
      </c>
      <c r="H71" s="52" t="s">
        <v>225</v>
      </c>
      <c r="I71" s="9" t="s">
        <v>117</v>
      </c>
      <c r="J71" s="9">
        <v>1</v>
      </c>
      <c r="K71" s="53">
        <v>41487</v>
      </c>
      <c r="L71" s="53">
        <v>41851</v>
      </c>
      <c r="M71" s="54">
        <f t="shared" si="0"/>
        <v>52</v>
      </c>
      <c r="N71" s="55">
        <v>1</v>
      </c>
      <c r="O71" s="50" t="s">
        <v>374</v>
      </c>
    </row>
    <row r="72" spans="1:15" ht="105" x14ac:dyDescent="0.25">
      <c r="A72" s="4">
        <v>2</v>
      </c>
      <c r="B72" s="42" t="s">
        <v>226</v>
      </c>
      <c r="C72" s="43" t="s">
        <v>26</v>
      </c>
      <c r="D72" s="42">
        <v>26</v>
      </c>
      <c r="E72" s="44" t="s">
        <v>747</v>
      </c>
      <c r="F72" s="46" t="s">
        <v>224</v>
      </c>
      <c r="G72" s="57" t="s">
        <v>217</v>
      </c>
      <c r="H72" s="52" t="s">
        <v>222</v>
      </c>
      <c r="I72" s="9" t="s">
        <v>109</v>
      </c>
      <c r="J72" s="9">
        <v>1</v>
      </c>
      <c r="K72" s="53">
        <v>41487</v>
      </c>
      <c r="L72" s="53">
        <v>41578</v>
      </c>
      <c r="M72" s="54">
        <f t="shared" si="0"/>
        <v>13</v>
      </c>
      <c r="N72" s="55">
        <v>1</v>
      </c>
      <c r="O72" s="50" t="s">
        <v>374</v>
      </c>
    </row>
    <row r="73" spans="1:15" ht="105" x14ac:dyDescent="0.25">
      <c r="A73" s="4">
        <v>2</v>
      </c>
      <c r="B73" s="42" t="s">
        <v>227</v>
      </c>
      <c r="C73" s="43" t="s">
        <v>26</v>
      </c>
      <c r="D73" s="42">
        <v>27</v>
      </c>
      <c r="E73" s="44" t="s">
        <v>748</v>
      </c>
      <c r="F73" s="46" t="s">
        <v>228</v>
      </c>
      <c r="G73" s="57" t="s">
        <v>229</v>
      </c>
      <c r="H73" s="52" t="s">
        <v>230</v>
      </c>
      <c r="I73" s="9" t="s">
        <v>117</v>
      </c>
      <c r="J73" s="9">
        <v>1</v>
      </c>
      <c r="K73" s="53">
        <v>41487</v>
      </c>
      <c r="L73" s="53">
        <v>41578</v>
      </c>
      <c r="M73" s="54">
        <f t="shared" si="0"/>
        <v>13</v>
      </c>
      <c r="N73" s="55">
        <v>1</v>
      </c>
      <c r="O73" s="50" t="s">
        <v>374</v>
      </c>
    </row>
    <row r="74" spans="1:15" ht="105" x14ac:dyDescent="0.25">
      <c r="A74" s="4">
        <v>2</v>
      </c>
      <c r="B74" s="42" t="s">
        <v>231</v>
      </c>
      <c r="C74" s="43" t="s">
        <v>26</v>
      </c>
      <c r="D74" s="42">
        <v>27</v>
      </c>
      <c r="E74" s="44" t="s">
        <v>748</v>
      </c>
      <c r="F74" s="46" t="s">
        <v>228</v>
      </c>
      <c r="G74" s="57" t="s">
        <v>229</v>
      </c>
      <c r="H74" s="52" t="s">
        <v>134</v>
      </c>
      <c r="I74" s="9" t="s">
        <v>117</v>
      </c>
      <c r="J74" s="9">
        <v>1</v>
      </c>
      <c r="K74" s="53">
        <v>41487</v>
      </c>
      <c r="L74" s="53">
        <v>41547</v>
      </c>
      <c r="M74" s="54">
        <f t="shared" si="0"/>
        <v>8.5714285714285712</v>
      </c>
      <c r="N74" s="55">
        <v>1</v>
      </c>
      <c r="O74" s="50" t="s">
        <v>374</v>
      </c>
    </row>
    <row r="75" spans="1:15" ht="105" x14ac:dyDescent="0.25">
      <c r="A75" s="4">
        <v>2</v>
      </c>
      <c r="B75" s="42" t="s">
        <v>232</v>
      </c>
      <c r="C75" s="43" t="s">
        <v>26</v>
      </c>
      <c r="D75" s="42">
        <v>27</v>
      </c>
      <c r="E75" s="44" t="s">
        <v>748</v>
      </c>
      <c r="F75" s="46" t="s">
        <v>228</v>
      </c>
      <c r="G75" s="57" t="s">
        <v>229</v>
      </c>
      <c r="H75" s="52" t="s">
        <v>222</v>
      </c>
      <c r="I75" s="9" t="s">
        <v>109</v>
      </c>
      <c r="J75" s="9">
        <v>1</v>
      </c>
      <c r="K75" s="53">
        <v>41487</v>
      </c>
      <c r="L75" s="53">
        <v>41578</v>
      </c>
      <c r="M75" s="54">
        <f t="shared" si="0"/>
        <v>13</v>
      </c>
      <c r="N75" s="55">
        <v>1</v>
      </c>
      <c r="O75" s="50" t="s">
        <v>374</v>
      </c>
    </row>
    <row r="76" spans="1:15" ht="105" x14ac:dyDescent="0.25">
      <c r="A76" s="4">
        <v>2</v>
      </c>
      <c r="B76" s="42" t="s">
        <v>233</v>
      </c>
      <c r="C76" s="43" t="s">
        <v>26</v>
      </c>
      <c r="D76" s="42">
        <v>28</v>
      </c>
      <c r="E76" s="44" t="s">
        <v>749</v>
      </c>
      <c r="F76" s="46" t="s">
        <v>234</v>
      </c>
      <c r="G76" s="52" t="s">
        <v>161</v>
      </c>
      <c r="H76" s="52" t="s">
        <v>162</v>
      </c>
      <c r="I76" s="9" t="s">
        <v>163</v>
      </c>
      <c r="J76" s="9">
        <v>1</v>
      </c>
      <c r="K76" s="53">
        <v>41487</v>
      </c>
      <c r="L76" s="53">
        <v>41608</v>
      </c>
      <c r="M76" s="54">
        <f t="shared" si="0"/>
        <v>17.285714285714285</v>
      </c>
      <c r="N76" s="55">
        <v>1</v>
      </c>
      <c r="O76" s="50" t="s">
        <v>374</v>
      </c>
    </row>
    <row r="77" spans="1:15" ht="105" x14ac:dyDescent="0.25">
      <c r="A77" s="4">
        <v>2</v>
      </c>
      <c r="B77" s="42" t="s">
        <v>235</v>
      </c>
      <c r="C77" s="43" t="s">
        <v>26</v>
      </c>
      <c r="D77" s="42">
        <v>28</v>
      </c>
      <c r="E77" s="44" t="s">
        <v>749</v>
      </c>
      <c r="F77" s="46" t="s">
        <v>234</v>
      </c>
      <c r="G77" s="52" t="s">
        <v>161</v>
      </c>
      <c r="H77" s="52" t="s">
        <v>165</v>
      </c>
      <c r="I77" s="9" t="s">
        <v>117</v>
      </c>
      <c r="J77" s="9">
        <v>1</v>
      </c>
      <c r="K77" s="53">
        <v>41579</v>
      </c>
      <c r="L77" s="53">
        <v>41639</v>
      </c>
      <c r="M77" s="54">
        <f t="shared" si="0"/>
        <v>8.5714285714285712</v>
      </c>
      <c r="N77" s="55">
        <v>1</v>
      </c>
      <c r="O77" s="50" t="s">
        <v>374</v>
      </c>
    </row>
    <row r="78" spans="1:15" ht="105" x14ac:dyDescent="0.25">
      <c r="A78" s="4">
        <v>2</v>
      </c>
      <c r="B78" s="42" t="s">
        <v>236</v>
      </c>
      <c r="C78" s="43" t="s">
        <v>26</v>
      </c>
      <c r="D78" s="42">
        <v>29</v>
      </c>
      <c r="E78" s="44" t="s">
        <v>750</v>
      </c>
      <c r="F78" s="46" t="s">
        <v>237</v>
      </c>
      <c r="G78" s="52" t="s">
        <v>161</v>
      </c>
      <c r="H78" s="52" t="s">
        <v>162</v>
      </c>
      <c r="I78" s="9" t="s">
        <v>163</v>
      </c>
      <c r="J78" s="9">
        <v>1</v>
      </c>
      <c r="K78" s="53">
        <v>41487</v>
      </c>
      <c r="L78" s="53">
        <v>41608</v>
      </c>
      <c r="M78" s="54">
        <f t="shared" si="0"/>
        <v>17.285714285714285</v>
      </c>
      <c r="N78" s="55">
        <v>1</v>
      </c>
      <c r="O78" s="50" t="s">
        <v>374</v>
      </c>
    </row>
    <row r="79" spans="1:15" ht="105" x14ac:dyDescent="0.25">
      <c r="A79" s="4">
        <v>2</v>
      </c>
      <c r="B79" s="42" t="s">
        <v>238</v>
      </c>
      <c r="C79" s="43" t="s">
        <v>26</v>
      </c>
      <c r="D79" s="42">
        <v>29</v>
      </c>
      <c r="E79" s="44" t="s">
        <v>750</v>
      </c>
      <c r="F79" s="46" t="s">
        <v>237</v>
      </c>
      <c r="G79" s="52" t="s">
        <v>161</v>
      </c>
      <c r="H79" s="52" t="s">
        <v>165</v>
      </c>
      <c r="I79" s="9" t="s">
        <v>117</v>
      </c>
      <c r="J79" s="9">
        <v>1</v>
      </c>
      <c r="K79" s="53">
        <v>41579</v>
      </c>
      <c r="L79" s="53">
        <v>41639</v>
      </c>
      <c r="M79" s="54">
        <f t="shared" si="0"/>
        <v>8.5714285714285712</v>
      </c>
      <c r="N79" s="55">
        <v>1</v>
      </c>
      <c r="O79" s="50" t="s">
        <v>374</v>
      </c>
    </row>
    <row r="80" spans="1:15" ht="105" x14ac:dyDescent="0.25">
      <c r="A80" s="4">
        <v>2</v>
      </c>
      <c r="B80" s="42" t="s">
        <v>239</v>
      </c>
      <c r="C80" s="43" t="s">
        <v>26</v>
      </c>
      <c r="D80" s="42">
        <v>30</v>
      </c>
      <c r="E80" s="44" t="s">
        <v>751</v>
      </c>
      <c r="F80" s="46" t="s">
        <v>240</v>
      </c>
      <c r="G80" s="52" t="s">
        <v>161</v>
      </c>
      <c r="H80" s="52" t="s">
        <v>162</v>
      </c>
      <c r="I80" s="9" t="s">
        <v>163</v>
      </c>
      <c r="J80" s="9">
        <v>1</v>
      </c>
      <c r="K80" s="53">
        <v>41487</v>
      </c>
      <c r="L80" s="53">
        <v>41608</v>
      </c>
      <c r="M80" s="54">
        <f t="shared" si="0"/>
        <v>17.285714285714285</v>
      </c>
      <c r="N80" s="55">
        <v>1</v>
      </c>
      <c r="O80" s="50" t="s">
        <v>374</v>
      </c>
    </row>
    <row r="81" spans="1:15" ht="90" x14ac:dyDescent="0.25">
      <c r="A81" s="4">
        <v>2</v>
      </c>
      <c r="B81" s="42" t="s">
        <v>241</v>
      </c>
      <c r="C81" s="43" t="s">
        <v>26</v>
      </c>
      <c r="D81" s="42">
        <v>31</v>
      </c>
      <c r="E81" s="44" t="s">
        <v>752</v>
      </c>
      <c r="F81" s="46" t="s">
        <v>242</v>
      </c>
      <c r="G81" s="52" t="s">
        <v>96</v>
      </c>
      <c r="H81" s="52" t="s">
        <v>97</v>
      </c>
      <c r="I81" s="9" t="s">
        <v>98</v>
      </c>
      <c r="J81" s="9">
        <v>1</v>
      </c>
      <c r="K81" s="53">
        <v>41579</v>
      </c>
      <c r="L81" s="53">
        <v>41670</v>
      </c>
      <c r="M81" s="54">
        <f t="shared" si="0"/>
        <v>13</v>
      </c>
      <c r="N81" s="55">
        <v>1</v>
      </c>
      <c r="O81" s="50" t="s">
        <v>374</v>
      </c>
    </row>
    <row r="82" spans="1:15" ht="90" x14ac:dyDescent="0.25">
      <c r="A82" s="4">
        <v>2</v>
      </c>
      <c r="B82" s="42" t="s">
        <v>243</v>
      </c>
      <c r="C82" s="43" t="s">
        <v>26</v>
      </c>
      <c r="D82" s="42">
        <v>31</v>
      </c>
      <c r="E82" s="44" t="s">
        <v>752</v>
      </c>
      <c r="F82" s="46" t="s">
        <v>242</v>
      </c>
      <c r="G82" s="52" t="s">
        <v>96</v>
      </c>
      <c r="H82" s="52" t="s">
        <v>100</v>
      </c>
      <c r="I82" s="9" t="s">
        <v>101</v>
      </c>
      <c r="J82" s="9">
        <v>1</v>
      </c>
      <c r="K82" s="53">
        <v>41579</v>
      </c>
      <c r="L82" s="53">
        <v>41670</v>
      </c>
      <c r="M82" s="54">
        <f t="shared" si="0"/>
        <v>13</v>
      </c>
      <c r="N82" s="55">
        <v>1</v>
      </c>
      <c r="O82" s="50" t="s">
        <v>374</v>
      </c>
    </row>
    <row r="83" spans="1:15" ht="135.75" customHeight="1" x14ac:dyDescent="0.25">
      <c r="A83" s="4">
        <v>2</v>
      </c>
      <c r="B83" s="42" t="s">
        <v>244</v>
      </c>
      <c r="C83" s="43" t="s">
        <v>26</v>
      </c>
      <c r="D83" s="42">
        <v>31</v>
      </c>
      <c r="E83" s="44" t="s">
        <v>752</v>
      </c>
      <c r="F83" s="46" t="s">
        <v>242</v>
      </c>
      <c r="G83" s="52" t="s">
        <v>96</v>
      </c>
      <c r="H83" s="52" t="s">
        <v>103</v>
      </c>
      <c r="I83" s="9" t="s">
        <v>104</v>
      </c>
      <c r="J83" s="9">
        <v>4</v>
      </c>
      <c r="K83" s="53">
        <v>41730</v>
      </c>
      <c r="L83" s="53">
        <v>42019</v>
      </c>
      <c r="M83" s="54">
        <f t="shared" si="0"/>
        <v>41.285714285714285</v>
      </c>
      <c r="N83" s="55">
        <v>1</v>
      </c>
      <c r="O83" s="50" t="s">
        <v>382</v>
      </c>
    </row>
    <row r="84" spans="1:15" ht="120" x14ac:dyDescent="0.25">
      <c r="A84" s="4">
        <v>3</v>
      </c>
      <c r="B84" s="42" t="s">
        <v>245</v>
      </c>
      <c r="C84" s="43" t="s">
        <v>26</v>
      </c>
      <c r="D84" s="12">
        <v>1</v>
      </c>
      <c r="E84" s="50" t="s">
        <v>246</v>
      </c>
      <c r="F84" s="59" t="s">
        <v>247</v>
      </c>
      <c r="G84" s="59" t="s">
        <v>248</v>
      </c>
      <c r="H84" s="50" t="s">
        <v>249</v>
      </c>
      <c r="I84" s="60" t="s">
        <v>117</v>
      </c>
      <c r="J84" s="60">
        <v>1</v>
      </c>
      <c r="K84" s="61">
        <v>41983</v>
      </c>
      <c r="L84" s="61">
        <v>42185</v>
      </c>
      <c r="M84" s="60">
        <v>26</v>
      </c>
      <c r="N84" s="55">
        <v>1</v>
      </c>
      <c r="O84" s="50" t="s">
        <v>383</v>
      </c>
    </row>
    <row r="85" spans="1:15" ht="105" x14ac:dyDescent="0.25">
      <c r="A85" s="4">
        <v>3</v>
      </c>
      <c r="B85" s="42" t="s">
        <v>250</v>
      </c>
      <c r="C85" s="43" t="s">
        <v>26</v>
      </c>
      <c r="D85" s="42">
        <v>2</v>
      </c>
      <c r="E85" s="50" t="s">
        <v>251</v>
      </c>
      <c r="F85" s="59" t="s">
        <v>252</v>
      </c>
      <c r="G85" s="59" t="s">
        <v>253</v>
      </c>
      <c r="H85" s="50" t="s">
        <v>254</v>
      </c>
      <c r="I85" s="60" t="s">
        <v>117</v>
      </c>
      <c r="J85" s="60">
        <v>2</v>
      </c>
      <c r="K85" s="61">
        <v>41983</v>
      </c>
      <c r="L85" s="61">
        <v>42185</v>
      </c>
      <c r="M85" s="60">
        <v>26</v>
      </c>
      <c r="N85" s="55">
        <v>1</v>
      </c>
      <c r="O85" s="50" t="s">
        <v>384</v>
      </c>
    </row>
    <row r="86" spans="1:15" ht="123.75" customHeight="1" x14ac:dyDescent="0.25">
      <c r="A86" s="4">
        <v>3</v>
      </c>
      <c r="B86" s="42" t="s">
        <v>255</v>
      </c>
      <c r="C86" s="62" t="s">
        <v>26</v>
      </c>
      <c r="D86" s="63">
        <v>3</v>
      </c>
      <c r="E86" s="50" t="s">
        <v>385</v>
      </c>
      <c r="F86" s="50" t="s">
        <v>386</v>
      </c>
      <c r="G86" s="50" t="s">
        <v>387</v>
      </c>
      <c r="H86" s="50" t="s">
        <v>388</v>
      </c>
      <c r="I86" s="64" t="s">
        <v>117</v>
      </c>
      <c r="J86" s="64">
        <v>1</v>
      </c>
      <c r="K86" s="65">
        <v>41982</v>
      </c>
      <c r="L86" s="65">
        <v>42185</v>
      </c>
      <c r="M86" s="64">
        <v>26</v>
      </c>
      <c r="N86" s="66">
        <v>1</v>
      </c>
      <c r="O86" s="50" t="s">
        <v>637</v>
      </c>
    </row>
    <row r="87" spans="1:15" ht="131.25" customHeight="1" x14ac:dyDescent="0.25">
      <c r="A87" s="4">
        <v>4</v>
      </c>
      <c r="B87" s="42" t="s">
        <v>325</v>
      </c>
      <c r="C87" s="43" t="s">
        <v>26</v>
      </c>
      <c r="D87" s="67">
        <v>1</v>
      </c>
      <c r="E87" s="18" t="s">
        <v>767</v>
      </c>
      <c r="F87" s="18" t="s">
        <v>256</v>
      </c>
      <c r="G87" s="43" t="s">
        <v>257</v>
      </c>
      <c r="H87" s="43" t="s">
        <v>258</v>
      </c>
      <c r="I87" s="12" t="s">
        <v>259</v>
      </c>
      <c r="J87" s="12">
        <v>3</v>
      </c>
      <c r="K87" s="10">
        <v>42278</v>
      </c>
      <c r="L87" s="10">
        <v>42369</v>
      </c>
      <c r="M87" s="12">
        <v>14</v>
      </c>
      <c r="N87" s="7">
        <v>1</v>
      </c>
      <c r="O87" s="80" t="s">
        <v>260</v>
      </c>
    </row>
    <row r="88" spans="1:15" ht="123.75" customHeight="1" x14ac:dyDescent="0.25">
      <c r="A88" s="4">
        <v>4</v>
      </c>
      <c r="B88" s="42" t="s">
        <v>326</v>
      </c>
      <c r="C88" s="43" t="s">
        <v>26</v>
      </c>
      <c r="D88" s="67">
        <v>1</v>
      </c>
      <c r="E88" s="18" t="s">
        <v>767</v>
      </c>
      <c r="F88" s="18" t="s">
        <v>256</v>
      </c>
      <c r="G88" s="43" t="s">
        <v>257</v>
      </c>
      <c r="H88" s="43" t="s">
        <v>261</v>
      </c>
      <c r="I88" s="12" t="s">
        <v>259</v>
      </c>
      <c r="J88" s="12">
        <v>3</v>
      </c>
      <c r="K88" s="10">
        <v>42278</v>
      </c>
      <c r="L88" s="10">
        <v>42369</v>
      </c>
      <c r="M88" s="12">
        <v>14</v>
      </c>
      <c r="N88" s="7">
        <v>1</v>
      </c>
      <c r="O88" s="80" t="s">
        <v>262</v>
      </c>
    </row>
    <row r="89" spans="1:15" ht="120" x14ac:dyDescent="0.25">
      <c r="A89" s="4">
        <v>4</v>
      </c>
      <c r="B89" s="42" t="s">
        <v>327</v>
      </c>
      <c r="C89" s="43" t="s">
        <v>26</v>
      </c>
      <c r="D89" s="68">
        <v>2</v>
      </c>
      <c r="E89" s="69" t="s">
        <v>753</v>
      </c>
      <c r="F89" s="18" t="s">
        <v>263</v>
      </c>
      <c r="G89" s="43" t="s">
        <v>264</v>
      </c>
      <c r="H89" s="43" t="s">
        <v>265</v>
      </c>
      <c r="I89" s="12" t="s">
        <v>259</v>
      </c>
      <c r="J89" s="12">
        <v>6</v>
      </c>
      <c r="K89" s="10">
        <v>42370</v>
      </c>
      <c r="L89" s="10">
        <v>42551</v>
      </c>
      <c r="M89" s="20">
        <v>26</v>
      </c>
      <c r="N89" s="70">
        <v>1</v>
      </c>
      <c r="O89" s="59" t="s">
        <v>266</v>
      </c>
    </row>
    <row r="90" spans="1:15" ht="120" x14ac:dyDescent="0.25">
      <c r="A90" s="4">
        <v>4</v>
      </c>
      <c r="B90" s="42" t="s">
        <v>328</v>
      </c>
      <c r="C90" s="43" t="s">
        <v>26</v>
      </c>
      <c r="D90" s="68">
        <v>2</v>
      </c>
      <c r="E90" s="69" t="s">
        <v>753</v>
      </c>
      <c r="F90" s="18" t="s">
        <v>263</v>
      </c>
      <c r="G90" s="43" t="s">
        <v>264</v>
      </c>
      <c r="H90" s="43" t="s">
        <v>267</v>
      </c>
      <c r="I90" s="12" t="s">
        <v>259</v>
      </c>
      <c r="J90" s="12">
        <v>6</v>
      </c>
      <c r="K90" s="10">
        <v>42370</v>
      </c>
      <c r="L90" s="10">
        <v>42551</v>
      </c>
      <c r="M90" s="20">
        <v>26</v>
      </c>
      <c r="N90" s="70">
        <v>1</v>
      </c>
      <c r="O90" s="59" t="s">
        <v>266</v>
      </c>
    </row>
    <row r="91" spans="1:15" ht="105" x14ac:dyDescent="0.25">
      <c r="A91" s="4">
        <v>4</v>
      </c>
      <c r="B91" s="42" t="s">
        <v>329</v>
      </c>
      <c r="C91" s="43" t="s">
        <v>26</v>
      </c>
      <c r="D91" s="67">
        <v>3</v>
      </c>
      <c r="E91" s="50" t="s">
        <v>754</v>
      </c>
      <c r="F91" s="18" t="s">
        <v>268</v>
      </c>
      <c r="G91" s="43" t="s">
        <v>269</v>
      </c>
      <c r="H91" s="43" t="s">
        <v>270</v>
      </c>
      <c r="I91" s="12" t="s">
        <v>259</v>
      </c>
      <c r="J91" s="12">
        <v>2</v>
      </c>
      <c r="K91" s="10">
        <v>42309</v>
      </c>
      <c r="L91" s="10">
        <v>42369</v>
      </c>
      <c r="M91" s="12">
        <v>9</v>
      </c>
      <c r="N91" s="7">
        <v>1</v>
      </c>
      <c r="O91" s="80" t="s">
        <v>271</v>
      </c>
    </row>
    <row r="92" spans="1:15" ht="123.75" customHeight="1" x14ac:dyDescent="0.25">
      <c r="A92" s="4">
        <v>4</v>
      </c>
      <c r="B92" s="42" t="s">
        <v>330</v>
      </c>
      <c r="C92" s="43" t="s">
        <v>26</v>
      </c>
      <c r="D92" s="67">
        <v>3</v>
      </c>
      <c r="E92" s="50" t="s">
        <v>754</v>
      </c>
      <c r="F92" s="18" t="s">
        <v>268</v>
      </c>
      <c r="G92" s="43" t="s">
        <v>269</v>
      </c>
      <c r="H92" s="43" t="s">
        <v>272</v>
      </c>
      <c r="I92" s="12" t="s">
        <v>273</v>
      </c>
      <c r="J92" s="12">
        <v>319</v>
      </c>
      <c r="K92" s="10">
        <v>42309</v>
      </c>
      <c r="L92" s="10">
        <v>42369</v>
      </c>
      <c r="M92" s="12">
        <v>9</v>
      </c>
      <c r="N92" s="7">
        <v>1</v>
      </c>
      <c r="O92" s="80" t="s">
        <v>274</v>
      </c>
    </row>
    <row r="93" spans="1:15" ht="131.25" customHeight="1" x14ac:dyDescent="0.25">
      <c r="A93" s="4">
        <v>4</v>
      </c>
      <c r="B93" s="42" t="s">
        <v>331</v>
      </c>
      <c r="C93" s="43" t="s">
        <v>26</v>
      </c>
      <c r="D93" s="67">
        <v>3</v>
      </c>
      <c r="E93" s="50" t="s">
        <v>786</v>
      </c>
      <c r="F93" s="18" t="s">
        <v>275</v>
      </c>
      <c r="G93" s="18" t="s">
        <v>391</v>
      </c>
      <c r="H93" s="18" t="s">
        <v>392</v>
      </c>
      <c r="I93" s="11" t="s">
        <v>259</v>
      </c>
      <c r="J93" s="12">
        <v>24</v>
      </c>
      <c r="K93" s="10">
        <v>42370</v>
      </c>
      <c r="L93" s="10">
        <v>43100</v>
      </c>
      <c r="M93" s="12">
        <v>104</v>
      </c>
      <c r="N93" s="71">
        <v>1</v>
      </c>
      <c r="O93" s="80" t="s">
        <v>638</v>
      </c>
    </row>
    <row r="94" spans="1:15" ht="105" x14ac:dyDescent="0.25">
      <c r="A94" s="4">
        <v>4</v>
      </c>
      <c r="B94" s="42" t="s">
        <v>332</v>
      </c>
      <c r="C94" s="43" t="s">
        <v>26</v>
      </c>
      <c r="D94" s="67">
        <v>3</v>
      </c>
      <c r="E94" s="50" t="s">
        <v>768</v>
      </c>
      <c r="F94" s="18" t="s">
        <v>275</v>
      </c>
      <c r="G94" s="18" t="s">
        <v>393</v>
      </c>
      <c r="H94" s="18" t="s">
        <v>394</v>
      </c>
      <c r="I94" s="14" t="s">
        <v>259</v>
      </c>
      <c r="J94" s="20">
        <v>24</v>
      </c>
      <c r="K94" s="8">
        <v>42370</v>
      </c>
      <c r="L94" s="8">
        <v>43465</v>
      </c>
      <c r="M94" s="20">
        <v>104</v>
      </c>
      <c r="N94" s="72">
        <v>0</v>
      </c>
      <c r="O94" s="50"/>
    </row>
    <row r="95" spans="1:15" ht="90" x14ac:dyDescent="0.25">
      <c r="A95" s="4">
        <v>4</v>
      </c>
      <c r="B95" s="42" t="s">
        <v>333</v>
      </c>
      <c r="C95" s="43" t="s">
        <v>26</v>
      </c>
      <c r="D95" s="67">
        <v>4</v>
      </c>
      <c r="E95" s="50" t="s">
        <v>755</v>
      </c>
      <c r="F95" s="18" t="s">
        <v>370</v>
      </c>
      <c r="G95" s="43" t="s">
        <v>395</v>
      </c>
      <c r="H95" s="18" t="s">
        <v>371</v>
      </c>
      <c r="I95" s="64" t="s">
        <v>372</v>
      </c>
      <c r="J95" s="6">
        <v>100</v>
      </c>
      <c r="K95" s="8">
        <v>42370</v>
      </c>
      <c r="L95" s="35">
        <v>43465</v>
      </c>
      <c r="M95" s="20">
        <v>156</v>
      </c>
      <c r="N95" s="73">
        <v>0.5</v>
      </c>
      <c r="O95" s="82" t="s">
        <v>671</v>
      </c>
    </row>
    <row r="96" spans="1:15" ht="133.5" customHeight="1" x14ac:dyDescent="0.25">
      <c r="A96" s="4">
        <v>4</v>
      </c>
      <c r="B96" s="42" t="s">
        <v>334</v>
      </c>
      <c r="C96" s="43" t="s">
        <v>26</v>
      </c>
      <c r="D96" s="67">
        <v>5</v>
      </c>
      <c r="E96" s="50" t="s">
        <v>756</v>
      </c>
      <c r="F96" s="18" t="s">
        <v>276</v>
      </c>
      <c r="G96" s="18" t="s">
        <v>391</v>
      </c>
      <c r="H96" s="18" t="s">
        <v>392</v>
      </c>
      <c r="I96" s="11" t="s">
        <v>259</v>
      </c>
      <c r="J96" s="12">
        <v>24</v>
      </c>
      <c r="K96" s="10">
        <v>42370</v>
      </c>
      <c r="L96" s="10">
        <v>43100</v>
      </c>
      <c r="M96" s="12">
        <v>104</v>
      </c>
      <c r="N96" s="71">
        <v>1</v>
      </c>
      <c r="O96" s="80" t="s">
        <v>638</v>
      </c>
    </row>
    <row r="97" spans="1:15" ht="90" x14ac:dyDescent="0.25">
      <c r="A97" s="4">
        <v>4</v>
      </c>
      <c r="B97" s="42" t="s">
        <v>335</v>
      </c>
      <c r="C97" s="43" t="s">
        <v>26</v>
      </c>
      <c r="D97" s="67">
        <v>5</v>
      </c>
      <c r="E97" s="50" t="s">
        <v>756</v>
      </c>
      <c r="F97" s="18" t="s">
        <v>276</v>
      </c>
      <c r="G97" s="18" t="s">
        <v>393</v>
      </c>
      <c r="H97" s="18" t="s">
        <v>394</v>
      </c>
      <c r="I97" s="14" t="s">
        <v>259</v>
      </c>
      <c r="J97" s="20">
        <v>24</v>
      </c>
      <c r="K97" s="8">
        <v>42370</v>
      </c>
      <c r="L97" s="8">
        <v>43465</v>
      </c>
      <c r="M97" s="20">
        <v>156</v>
      </c>
      <c r="N97" s="72">
        <v>0</v>
      </c>
      <c r="O97" s="50"/>
    </row>
    <row r="98" spans="1:15" ht="120" x14ac:dyDescent="0.25">
      <c r="A98" s="4">
        <v>4</v>
      </c>
      <c r="B98" s="42" t="s">
        <v>336</v>
      </c>
      <c r="C98" s="43" t="s">
        <v>26</v>
      </c>
      <c r="D98" s="68">
        <v>6</v>
      </c>
      <c r="E98" s="50" t="s">
        <v>769</v>
      </c>
      <c r="F98" s="18" t="s">
        <v>822</v>
      </c>
      <c r="G98" s="45" t="s">
        <v>277</v>
      </c>
      <c r="H98" s="74" t="s">
        <v>278</v>
      </c>
      <c r="I98" s="60" t="s">
        <v>259</v>
      </c>
      <c r="J98" s="75">
        <v>24</v>
      </c>
      <c r="K98" s="65">
        <v>42370</v>
      </c>
      <c r="L98" s="10">
        <v>43100</v>
      </c>
      <c r="M98" s="42">
        <v>104</v>
      </c>
      <c r="N98" s="71">
        <v>1</v>
      </c>
      <c r="O98" s="80" t="s">
        <v>639</v>
      </c>
    </row>
    <row r="99" spans="1:15" ht="159" customHeight="1" x14ac:dyDescent="0.25">
      <c r="A99" s="4">
        <v>4</v>
      </c>
      <c r="B99" s="42" t="s">
        <v>337</v>
      </c>
      <c r="C99" s="43" t="s">
        <v>26</v>
      </c>
      <c r="D99" s="68">
        <v>6</v>
      </c>
      <c r="E99" s="50" t="s">
        <v>769</v>
      </c>
      <c r="F99" s="18" t="s">
        <v>822</v>
      </c>
      <c r="G99" s="51" t="s">
        <v>277</v>
      </c>
      <c r="H99" s="50" t="s">
        <v>279</v>
      </c>
      <c r="I99" s="64" t="s">
        <v>280</v>
      </c>
      <c r="J99" s="6">
        <v>100</v>
      </c>
      <c r="K99" s="65">
        <v>42370</v>
      </c>
      <c r="L99" s="8">
        <v>43100</v>
      </c>
      <c r="M99" s="63">
        <v>104</v>
      </c>
      <c r="N99" s="72">
        <v>0.68</v>
      </c>
      <c r="O99" s="80" t="s">
        <v>791</v>
      </c>
    </row>
    <row r="100" spans="1:15" ht="105" x14ac:dyDescent="0.25">
      <c r="A100" s="4">
        <v>4</v>
      </c>
      <c r="B100" s="42" t="s">
        <v>338</v>
      </c>
      <c r="C100" s="43" t="s">
        <v>26</v>
      </c>
      <c r="D100" s="68">
        <v>6</v>
      </c>
      <c r="E100" s="50" t="s">
        <v>769</v>
      </c>
      <c r="F100" s="18" t="s">
        <v>281</v>
      </c>
      <c r="G100" s="50" t="s">
        <v>282</v>
      </c>
      <c r="H100" s="59" t="s">
        <v>283</v>
      </c>
      <c r="I100" s="64" t="s">
        <v>284</v>
      </c>
      <c r="J100" s="64">
        <v>70000</v>
      </c>
      <c r="K100" s="65">
        <v>42164</v>
      </c>
      <c r="L100" s="65">
        <v>42400</v>
      </c>
      <c r="M100" s="64">
        <v>34</v>
      </c>
      <c r="N100" s="76">
        <v>1</v>
      </c>
      <c r="O100" s="59" t="s">
        <v>285</v>
      </c>
    </row>
    <row r="101" spans="1:15" ht="120" x14ac:dyDescent="0.25">
      <c r="A101" s="4">
        <v>4</v>
      </c>
      <c r="B101" s="42" t="s">
        <v>339</v>
      </c>
      <c r="C101" s="43" t="s">
        <v>26</v>
      </c>
      <c r="D101" s="68">
        <v>6</v>
      </c>
      <c r="E101" s="50" t="s">
        <v>757</v>
      </c>
      <c r="F101" s="18" t="s">
        <v>281</v>
      </c>
      <c r="G101" s="50" t="s">
        <v>286</v>
      </c>
      <c r="H101" s="59" t="s">
        <v>287</v>
      </c>
      <c r="I101" s="64" t="s">
        <v>117</v>
      </c>
      <c r="J101" s="64">
        <v>1</v>
      </c>
      <c r="K101" s="65">
        <v>42370</v>
      </c>
      <c r="L101" s="65">
        <v>42735</v>
      </c>
      <c r="M101" s="12">
        <v>52</v>
      </c>
      <c r="N101" s="77">
        <v>1</v>
      </c>
      <c r="O101" s="83" t="s">
        <v>396</v>
      </c>
    </row>
    <row r="102" spans="1:15" ht="120" x14ac:dyDescent="0.25">
      <c r="A102" s="4">
        <v>4</v>
      </c>
      <c r="B102" s="42" t="s">
        <v>340</v>
      </c>
      <c r="C102" s="43" t="s">
        <v>26</v>
      </c>
      <c r="D102" s="68">
        <v>6</v>
      </c>
      <c r="E102" s="50" t="s">
        <v>757</v>
      </c>
      <c r="F102" s="18" t="s">
        <v>281</v>
      </c>
      <c r="G102" s="50" t="s">
        <v>288</v>
      </c>
      <c r="H102" s="59" t="s">
        <v>289</v>
      </c>
      <c r="I102" s="64" t="s">
        <v>290</v>
      </c>
      <c r="J102" s="64">
        <v>136</v>
      </c>
      <c r="K102" s="65">
        <v>42231</v>
      </c>
      <c r="L102" s="65">
        <v>42353</v>
      </c>
      <c r="M102" s="64">
        <v>20</v>
      </c>
      <c r="N102" s="7">
        <v>1</v>
      </c>
      <c r="O102" s="45" t="s">
        <v>291</v>
      </c>
    </row>
    <row r="103" spans="1:15" ht="90" x14ac:dyDescent="0.25">
      <c r="A103" s="4">
        <v>4</v>
      </c>
      <c r="B103" s="42" t="s">
        <v>341</v>
      </c>
      <c r="C103" s="43" t="s">
        <v>26</v>
      </c>
      <c r="D103" s="67">
        <v>7</v>
      </c>
      <c r="E103" s="50" t="s">
        <v>787</v>
      </c>
      <c r="F103" s="18" t="s">
        <v>292</v>
      </c>
      <c r="G103" s="50" t="s">
        <v>293</v>
      </c>
      <c r="H103" s="59" t="s">
        <v>294</v>
      </c>
      <c r="I103" s="64" t="s">
        <v>284</v>
      </c>
      <c r="J103" s="64">
        <v>70000</v>
      </c>
      <c r="K103" s="65">
        <v>42262</v>
      </c>
      <c r="L103" s="65">
        <v>42504</v>
      </c>
      <c r="M103" s="64">
        <v>35</v>
      </c>
      <c r="N103" s="76">
        <v>1</v>
      </c>
      <c r="O103" s="45" t="s">
        <v>640</v>
      </c>
    </row>
    <row r="104" spans="1:15" ht="105" x14ac:dyDescent="0.25">
      <c r="A104" s="4">
        <v>4</v>
      </c>
      <c r="B104" s="42" t="s">
        <v>342</v>
      </c>
      <c r="C104" s="43" t="s">
        <v>26</v>
      </c>
      <c r="D104" s="67">
        <v>8</v>
      </c>
      <c r="E104" s="50" t="s">
        <v>788</v>
      </c>
      <c r="F104" s="18" t="s">
        <v>295</v>
      </c>
      <c r="G104" s="50" t="s">
        <v>672</v>
      </c>
      <c r="H104" s="50" t="s">
        <v>673</v>
      </c>
      <c r="I104" s="6" t="s">
        <v>674</v>
      </c>
      <c r="J104" s="6">
        <v>100</v>
      </c>
      <c r="K104" s="65">
        <v>43101</v>
      </c>
      <c r="L104" s="65">
        <v>43465</v>
      </c>
      <c r="M104" s="64">
        <v>51</v>
      </c>
      <c r="N104" s="76">
        <v>0.22</v>
      </c>
      <c r="O104" s="50" t="s">
        <v>675</v>
      </c>
    </row>
    <row r="105" spans="1:15" ht="105" x14ac:dyDescent="0.25">
      <c r="A105" s="4">
        <v>4</v>
      </c>
      <c r="B105" s="42" t="s">
        <v>343</v>
      </c>
      <c r="C105" s="43" t="s">
        <v>26</v>
      </c>
      <c r="D105" s="90">
        <v>8</v>
      </c>
      <c r="E105" s="80" t="s">
        <v>758</v>
      </c>
      <c r="F105" s="18" t="s">
        <v>296</v>
      </c>
      <c r="G105" s="80" t="s">
        <v>297</v>
      </c>
      <c r="H105" s="80" t="s">
        <v>298</v>
      </c>
      <c r="I105" s="6" t="s">
        <v>397</v>
      </c>
      <c r="J105" s="6">
        <v>100</v>
      </c>
      <c r="K105" s="81">
        <v>42370</v>
      </c>
      <c r="L105" s="35">
        <v>43281</v>
      </c>
      <c r="M105" s="91">
        <f>51+51+25</f>
        <v>127</v>
      </c>
      <c r="N105" s="72">
        <v>0.78</v>
      </c>
      <c r="O105" s="80" t="s">
        <v>807</v>
      </c>
    </row>
    <row r="106" spans="1:15" ht="90" x14ac:dyDescent="0.25">
      <c r="A106" s="4">
        <v>4</v>
      </c>
      <c r="B106" s="42" t="s">
        <v>344</v>
      </c>
      <c r="C106" s="43" t="s">
        <v>26</v>
      </c>
      <c r="D106" s="67">
        <v>9</v>
      </c>
      <c r="E106" s="50" t="s">
        <v>770</v>
      </c>
      <c r="F106" s="18" t="s">
        <v>300</v>
      </c>
      <c r="G106" s="78" t="s">
        <v>301</v>
      </c>
      <c r="H106" s="50" t="s">
        <v>302</v>
      </c>
      <c r="I106" s="63" t="s">
        <v>303</v>
      </c>
      <c r="J106" s="63">
        <v>12</v>
      </c>
      <c r="K106" s="65">
        <v>42358</v>
      </c>
      <c r="L106" s="65">
        <v>42705</v>
      </c>
      <c r="M106" s="63">
        <v>50</v>
      </c>
      <c r="N106" s="79">
        <v>1</v>
      </c>
      <c r="O106" s="80" t="s">
        <v>641</v>
      </c>
    </row>
    <row r="107" spans="1:15" ht="75" x14ac:dyDescent="0.25">
      <c r="A107" s="4">
        <v>4</v>
      </c>
      <c r="B107" s="42" t="s">
        <v>345</v>
      </c>
      <c r="C107" s="43" t="s">
        <v>26</v>
      </c>
      <c r="D107" s="67">
        <v>9</v>
      </c>
      <c r="E107" s="50" t="s">
        <v>770</v>
      </c>
      <c r="F107" s="18" t="s">
        <v>300</v>
      </c>
      <c r="G107" s="78" t="s">
        <v>301</v>
      </c>
      <c r="H107" s="74" t="s">
        <v>304</v>
      </c>
      <c r="I107" s="42" t="s">
        <v>305</v>
      </c>
      <c r="J107" s="63">
        <v>3</v>
      </c>
      <c r="K107" s="61">
        <v>42156</v>
      </c>
      <c r="L107" s="61">
        <v>42369</v>
      </c>
      <c r="M107" s="64">
        <v>31</v>
      </c>
      <c r="N107" s="7">
        <v>1</v>
      </c>
      <c r="O107" s="45" t="s">
        <v>306</v>
      </c>
    </row>
    <row r="108" spans="1:15" ht="105" x14ac:dyDescent="0.25">
      <c r="A108" s="4">
        <v>4</v>
      </c>
      <c r="B108" s="42" t="s">
        <v>346</v>
      </c>
      <c r="C108" s="43" t="s">
        <v>26</v>
      </c>
      <c r="D108" s="67">
        <v>9</v>
      </c>
      <c r="E108" s="50" t="s">
        <v>759</v>
      </c>
      <c r="F108" s="18" t="s">
        <v>300</v>
      </c>
      <c r="G108" s="78" t="s">
        <v>301</v>
      </c>
      <c r="H108" s="50" t="s">
        <v>398</v>
      </c>
      <c r="I108" s="64" t="s">
        <v>399</v>
      </c>
      <c r="J108" s="64">
        <v>62</v>
      </c>
      <c r="K108" s="61">
        <v>42370</v>
      </c>
      <c r="L108" s="61">
        <v>43465</v>
      </c>
      <c r="M108" s="64">
        <v>156</v>
      </c>
      <c r="N108" s="7">
        <v>0.5</v>
      </c>
      <c r="O108" s="80" t="s">
        <v>642</v>
      </c>
    </row>
    <row r="109" spans="1:15" ht="117" customHeight="1" x14ac:dyDescent="0.25">
      <c r="A109" s="85">
        <v>4</v>
      </c>
      <c r="B109" s="42" t="s">
        <v>347</v>
      </c>
      <c r="C109" s="86" t="s">
        <v>26</v>
      </c>
      <c r="D109" s="92">
        <v>9</v>
      </c>
      <c r="E109" s="93" t="s">
        <v>771</v>
      </c>
      <c r="F109" s="94" t="s">
        <v>300</v>
      </c>
      <c r="G109" s="95" t="s">
        <v>783</v>
      </c>
      <c r="H109" s="50" t="s">
        <v>782</v>
      </c>
      <c r="I109" s="94" t="s">
        <v>676</v>
      </c>
      <c r="J109" s="94">
        <v>7587</v>
      </c>
      <c r="K109" s="8">
        <v>43101</v>
      </c>
      <c r="L109" s="96">
        <v>44196</v>
      </c>
      <c r="M109" s="97">
        <v>156</v>
      </c>
      <c r="N109" s="98">
        <v>0</v>
      </c>
      <c r="O109" s="99" t="s">
        <v>677</v>
      </c>
    </row>
    <row r="110" spans="1:15" ht="118.5" customHeight="1" x14ac:dyDescent="0.25">
      <c r="A110" s="4">
        <v>4</v>
      </c>
      <c r="B110" s="42" t="s">
        <v>348</v>
      </c>
      <c r="C110" s="43" t="s">
        <v>26</v>
      </c>
      <c r="D110" s="68">
        <v>10</v>
      </c>
      <c r="E110" s="50" t="s">
        <v>760</v>
      </c>
      <c r="F110" s="18" t="s">
        <v>307</v>
      </c>
      <c r="G110" s="80" t="s">
        <v>308</v>
      </c>
      <c r="H110" s="80" t="s">
        <v>678</v>
      </c>
      <c r="I110" s="6" t="s">
        <v>679</v>
      </c>
      <c r="J110" s="6">
        <v>0</v>
      </c>
      <c r="K110" s="28">
        <v>42737</v>
      </c>
      <c r="L110" s="65">
        <v>43281</v>
      </c>
      <c r="M110" s="64">
        <v>26</v>
      </c>
      <c r="N110" s="7">
        <v>0.78</v>
      </c>
      <c r="O110" s="80" t="s">
        <v>680</v>
      </c>
    </row>
    <row r="111" spans="1:15" ht="90" x14ac:dyDescent="0.25">
      <c r="A111" s="4">
        <v>4</v>
      </c>
      <c r="B111" s="42" t="s">
        <v>349</v>
      </c>
      <c r="C111" s="62" t="s">
        <v>26</v>
      </c>
      <c r="D111" s="68">
        <v>10</v>
      </c>
      <c r="E111" s="50" t="s">
        <v>760</v>
      </c>
      <c r="F111" s="18" t="s">
        <v>307</v>
      </c>
      <c r="G111" s="80" t="s">
        <v>400</v>
      </c>
      <c r="H111" s="160" t="s">
        <v>681</v>
      </c>
      <c r="I111" s="161" t="s">
        <v>796</v>
      </c>
      <c r="J111" s="161">
        <v>1</v>
      </c>
      <c r="K111" s="81">
        <v>42370</v>
      </c>
      <c r="L111" s="81">
        <v>43190</v>
      </c>
      <c r="M111" s="6">
        <f>52+52+13</f>
        <v>117</v>
      </c>
      <c r="N111" s="7">
        <v>0.5</v>
      </c>
      <c r="O111" s="80" t="s">
        <v>682</v>
      </c>
    </row>
    <row r="112" spans="1:15" ht="90" x14ac:dyDescent="0.25">
      <c r="A112" s="4">
        <v>4</v>
      </c>
      <c r="B112" s="42" t="s">
        <v>350</v>
      </c>
      <c r="C112" s="62" t="s">
        <v>26</v>
      </c>
      <c r="D112" s="68">
        <v>10</v>
      </c>
      <c r="E112" s="50" t="s">
        <v>760</v>
      </c>
      <c r="F112" s="18" t="s">
        <v>307</v>
      </c>
      <c r="G112" s="80" t="s">
        <v>400</v>
      </c>
      <c r="H112" s="160" t="s">
        <v>402</v>
      </c>
      <c r="I112" s="160" t="s">
        <v>403</v>
      </c>
      <c r="J112" s="161">
        <v>0</v>
      </c>
      <c r="K112" s="81">
        <v>42356</v>
      </c>
      <c r="L112" s="81">
        <v>43100</v>
      </c>
      <c r="M112" s="6">
        <f>52+52+1</f>
        <v>105</v>
      </c>
      <c r="N112" s="7">
        <v>0</v>
      </c>
      <c r="O112" s="80" t="s">
        <v>683</v>
      </c>
    </row>
    <row r="113" spans="1:15" ht="128.25" customHeight="1" x14ac:dyDescent="0.25">
      <c r="A113" s="85">
        <v>4</v>
      </c>
      <c r="B113" s="42" t="s">
        <v>351</v>
      </c>
      <c r="C113" s="100" t="s">
        <v>26</v>
      </c>
      <c r="D113" s="101">
        <v>10</v>
      </c>
      <c r="E113" s="102" t="s">
        <v>760</v>
      </c>
      <c r="F113" s="99" t="s">
        <v>307</v>
      </c>
      <c r="G113" s="95" t="s">
        <v>783</v>
      </c>
      <c r="H113" s="50" t="s">
        <v>782</v>
      </c>
      <c r="I113" s="94" t="s">
        <v>785</v>
      </c>
      <c r="J113" s="94">
        <v>7587</v>
      </c>
      <c r="K113" s="96">
        <v>43101</v>
      </c>
      <c r="L113" s="96">
        <v>44196</v>
      </c>
      <c r="M113" s="97">
        <v>156</v>
      </c>
      <c r="N113" s="98">
        <v>0</v>
      </c>
      <c r="O113" s="80" t="s">
        <v>684</v>
      </c>
    </row>
    <row r="114" spans="1:15" ht="158.25" customHeight="1" x14ac:dyDescent="0.25">
      <c r="A114" s="4">
        <v>4</v>
      </c>
      <c r="B114" s="42" t="s">
        <v>352</v>
      </c>
      <c r="C114" s="62" t="s">
        <v>26</v>
      </c>
      <c r="D114" s="103">
        <v>11</v>
      </c>
      <c r="E114" s="80" t="s">
        <v>761</v>
      </c>
      <c r="F114" s="84" t="s">
        <v>309</v>
      </c>
      <c r="G114" s="104" t="s">
        <v>685</v>
      </c>
      <c r="H114" s="105" t="s">
        <v>784</v>
      </c>
      <c r="I114" s="84" t="s">
        <v>797</v>
      </c>
      <c r="J114" s="6">
        <v>2818</v>
      </c>
      <c r="K114" s="106">
        <v>43101</v>
      </c>
      <c r="L114" s="107">
        <v>43419</v>
      </c>
      <c r="M114" s="91">
        <v>46</v>
      </c>
      <c r="N114" s="108">
        <v>0</v>
      </c>
      <c r="O114" s="80" t="s">
        <v>686</v>
      </c>
    </row>
    <row r="115" spans="1:15" ht="144.75" customHeight="1" x14ac:dyDescent="0.25">
      <c r="A115" s="85">
        <v>4</v>
      </c>
      <c r="B115" s="42" t="s">
        <v>353</v>
      </c>
      <c r="C115" s="100" t="s">
        <v>26</v>
      </c>
      <c r="D115" s="109">
        <v>11</v>
      </c>
      <c r="E115" s="95" t="s">
        <v>761</v>
      </c>
      <c r="F115" s="99" t="s">
        <v>309</v>
      </c>
      <c r="G115" s="95" t="s">
        <v>783</v>
      </c>
      <c r="H115" s="50" t="s">
        <v>782</v>
      </c>
      <c r="I115" s="94" t="s">
        <v>676</v>
      </c>
      <c r="J115" s="94">
        <v>7587</v>
      </c>
      <c r="K115" s="96">
        <v>43101</v>
      </c>
      <c r="L115" s="96">
        <v>44196</v>
      </c>
      <c r="M115" s="97">
        <v>156</v>
      </c>
      <c r="N115" s="98">
        <v>0.69</v>
      </c>
      <c r="O115" s="80" t="s">
        <v>687</v>
      </c>
    </row>
    <row r="116" spans="1:15" ht="184.5" customHeight="1" x14ac:dyDescent="0.25">
      <c r="A116" s="4">
        <v>4</v>
      </c>
      <c r="B116" s="42" t="s">
        <v>354</v>
      </c>
      <c r="C116" s="62" t="s">
        <v>26</v>
      </c>
      <c r="D116" s="103">
        <v>11</v>
      </c>
      <c r="E116" s="80" t="s">
        <v>761</v>
      </c>
      <c r="F116" s="84" t="s">
        <v>309</v>
      </c>
      <c r="G116" s="51" t="s">
        <v>310</v>
      </c>
      <c r="H116" s="80" t="s">
        <v>405</v>
      </c>
      <c r="I116" s="91" t="s">
        <v>404</v>
      </c>
      <c r="J116" s="64">
        <v>11755</v>
      </c>
      <c r="K116" s="106">
        <v>42370</v>
      </c>
      <c r="L116" s="8">
        <v>43100</v>
      </c>
      <c r="M116" s="63">
        <f>52+52</f>
        <v>104</v>
      </c>
      <c r="N116" s="72">
        <v>0.8</v>
      </c>
      <c r="O116" s="80" t="s">
        <v>792</v>
      </c>
    </row>
    <row r="117" spans="1:15" ht="138" customHeight="1" x14ac:dyDescent="0.25">
      <c r="A117" s="4">
        <v>4</v>
      </c>
      <c r="B117" s="42" t="s">
        <v>355</v>
      </c>
      <c r="C117" s="62" t="s">
        <v>26</v>
      </c>
      <c r="D117" s="68">
        <v>12</v>
      </c>
      <c r="E117" s="50" t="s">
        <v>762</v>
      </c>
      <c r="F117" s="18" t="s">
        <v>311</v>
      </c>
      <c r="G117" s="50" t="s">
        <v>312</v>
      </c>
      <c r="H117" s="50" t="s">
        <v>294</v>
      </c>
      <c r="I117" s="64" t="s">
        <v>284</v>
      </c>
      <c r="J117" s="64">
        <v>70000</v>
      </c>
      <c r="K117" s="65">
        <v>42262</v>
      </c>
      <c r="L117" s="65">
        <v>42504</v>
      </c>
      <c r="M117" s="64">
        <v>35</v>
      </c>
      <c r="N117" s="76">
        <v>1</v>
      </c>
      <c r="O117" s="80" t="s">
        <v>640</v>
      </c>
    </row>
    <row r="118" spans="1:15" ht="120" x14ac:dyDescent="0.25">
      <c r="A118" s="85">
        <v>4</v>
      </c>
      <c r="B118" s="42" t="s">
        <v>356</v>
      </c>
      <c r="C118" s="100" t="s">
        <v>26</v>
      </c>
      <c r="D118" s="101">
        <v>12</v>
      </c>
      <c r="E118" s="102" t="s">
        <v>772</v>
      </c>
      <c r="F118" s="99" t="s">
        <v>300</v>
      </c>
      <c r="G118" s="170" t="s">
        <v>814</v>
      </c>
      <c r="H118" s="171" t="s">
        <v>816</v>
      </c>
      <c r="I118" s="172" t="s">
        <v>817</v>
      </c>
      <c r="J118" s="94">
        <v>3</v>
      </c>
      <c r="K118" s="173">
        <v>43101</v>
      </c>
      <c r="L118" s="173">
        <v>44196</v>
      </c>
      <c r="M118" s="97">
        <f>52+52+52+52+52</f>
        <v>260</v>
      </c>
      <c r="N118" s="98">
        <v>0</v>
      </c>
      <c r="O118" s="171" t="s">
        <v>815</v>
      </c>
    </row>
    <row r="119" spans="1:15" ht="120" x14ac:dyDescent="0.25">
      <c r="A119" s="4">
        <v>4</v>
      </c>
      <c r="B119" s="42" t="s">
        <v>357</v>
      </c>
      <c r="C119" s="62" t="s">
        <v>26</v>
      </c>
      <c r="D119" s="68">
        <v>12</v>
      </c>
      <c r="E119" s="69" t="s">
        <v>773</v>
      </c>
      <c r="F119" s="18" t="s">
        <v>300</v>
      </c>
      <c r="G119" s="78" t="s">
        <v>313</v>
      </c>
      <c r="H119" s="50" t="s">
        <v>314</v>
      </c>
      <c r="I119" s="64" t="s">
        <v>104</v>
      </c>
      <c r="J119" s="6">
        <v>1</v>
      </c>
      <c r="K119" s="106">
        <v>42583</v>
      </c>
      <c r="L119" s="110">
        <v>43100</v>
      </c>
      <c r="M119" s="63">
        <v>74</v>
      </c>
      <c r="N119" s="79">
        <v>1</v>
      </c>
      <c r="O119" s="80" t="s">
        <v>821</v>
      </c>
    </row>
    <row r="120" spans="1:15" ht="120" x14ac:dyDescent="0.25">
      <c r="A120" s="4">
        <v>4</v>
      </c>
      <c r="B120" s="42" t="s">
        <v>358</v>
      </c>
      <c r="C120" s="62" t="s">
        <v>26</v>
      </c>
      <c r="D120" s="68">
        <v>12</v>
      </c>
      <c r="E120" s="69" t="s">
        <v>773</v>
      </c>
      <c r="F120" s="18" t="s">
        <v>300</v>
      </c>
      <c r="G120" s="80" t="s">
        <v>400</v>
      </c>
      <c r="H120" s="80" t="s">
        <v>406</v>
      </c>
      <c r="I120" s="80" t="s">
        <v>401</v>
      </c>
      <c r="J120" s="6">
        <v>1</v>
      </c>
      <c r="K120" s="106">
        <v>42370</v>
      </c>
      <c r="L120" s="110">
        <v>43465</v>
      </c>
      <c r="M120" s="6">
        <v>156</v>
      </c>
      <c r="N120" s="73">
        <v>0.43</v>
      </c>
      <c r="O120" s="80" t="s">
        <v>798</v>
      </c>
    </row>
    <row r="121" spans="1:15" ht="162.75" customHeight="1" x14ac:dyDescent="0.25">
      <c r="A121" s="4">
        <v>4</v>
      </c>
      <c r="B121" s="42" t="s">
        <v>359</v>
      </c>
      <c r="C121" s="62" t="s">
        <v>26</v>
      </c>
      <c r="D121" s="68">
        <v>12</v>
      </c>
      <c r="E121" s="50" t="s">
        <v>774</v>
      </c>
      <c r="F121" s="18" t="s">
        <v>300</v>
      </c>
      <c r="G121" s="80" t="s">
        <v>400</v>
      </c>
      <c r="H121" s="80" t="s">
        <v>407</v>
      </c>
      <c r="I121" s="80" t="s">
        <v>403</v>
      </c>
      <c r="J121" s="6">
        <v>1200</v>
      </c>
      <c r="K121" s="106">
        <v>42358</v>
      </c>
      <c r="L121" s="110">
        <v>43465</v>
      </c>
      <c r="M121" s="6">
        <v>158</v>
      </c>
      <c r="N121" s="73">
        <v>0.43</v>
      </c>
      <c r="O121" s="80" t="s">
        <v>798</v>
      </c>
    </row>
    <row r="122" spans="1:15" ht="176.25" customHeight="1" x14ac:dyDescent="0.25">
      <c r="A122" s="4">
        <v>4</v>
      </c>
      <c r="B122" s="42" t="s">
        <v>360</v>
      </c>
      <c r="C122" s="62" t="s">
        <v>26</v>
      </c>
      <c r="D122" s="68">
        <v>12</v>
      </c>
      <c r="E122" s="50" t="s">
        <v>774</v>
      </c>
      <c r="F122" s="18" t="s">
        <v>300</v>
      </c>
      <c r="G122" s="80" t="s">
        <v>316</v>
      </c>
      <c r="H122" s="80" t="s">
        <v>408</v>
      </c>
      <c r="I122" s="80" t="s">
        <v>317</v>
      </c>
      <c r="J122" s="6">
        <v>421</v>
      </c>
      <c r="K122" s="106">
        <v>42401</v>
      </c>
      <c r="L122" s="110">
        <v>43100</v>
      </c>
      <c r="M122" s="6">
        <v>100</v>
      </c>
      <c r="N122" s="73">
        <v>1</v>
      </c>
      <c r="O122" s="80" t="s">
        <v>793</v>
      </c>
    </row>
    <row r="123" spans="1:15" ht="90" x14ac:dyDescent="0.25">
      <c r="A123" s="4">
        <v>4</v>
      </c>
      <c r="B123" s="42" t="s">
        <v>361</v>
      </c>
      <c r="C123" s="62" t="s">
        <v>26</v>
      </c>
      <c r="D123" s="68">
        <v>12</v>
      </c>
      <c r="E123" s="50" t="s">
        <v>774</v>
      </c>
      <c r="F123" s="18" t="s">
        <v>300</v>
      </c>
      <c r="G123" s="80" t="s">
        <v>411</v>
      </c>
      <c r="H123" s="80" t="s">
        <v>409</v>
      </c>
      <c r="I123" s="80" t="s">
        <v>303</v>
      </c>
      <c r="J123" s="6">
        <v>2059</v>
      </c>
      <c r="K123" s="81">
        <v>42356</v>
      </c>
      <c r="L123" s="81">
        <v>43100</v>
      </c>
      <c r="M123" s="6">
        <v>106</v>
      </c>
      <c r="N123" s="73">
        <v>1</v>
      </c>
      <c r="O123" s="80" t="s">
        <v>643</v>
      </c>
    </row>
    <row r="124" spans="1:15" ht="90" x14ac:dyDescent="0.25">
      <c r="A124" s="4">
        <v>4</v>
      </c>
      <c r="B124" s="42" t="s">
        <v>362</v>
      </c>
      <c r="C124" s="62" t="s">
        <v>26</v>
      </c>
      <c r="D124" s="68">
        <v>12</v>
      </c>
      <c r="E124" s="50" t="s">
        <v>774</v>
      </c>
      <c r="F124" s="18" t="s">
        <v>300</v>
      </c>
      <c r="G124" s="80" t="s">
        <v>411</v>
      </c>
      <c r="H124" s="80" t="s">
        <v>688</v>
      </c>
      <c r="I124" s="80" t="s">
        <v>410</v>
      </c>
      <c r="J124" s="6">
        <v>100</v>
      </c>
      <c r="K124" s="81">
        <v>42370</v>
      </c>
      <c r="L124" s="81">
        <v>43465</v>
      </c>
      <c r="M124" s="6">
        <v>156</v>
      </c>
      <c r="N124" s="73">
        <v>0.2</v>
      </c>
      <c r="O124" s="80" t="s">
        <v>799</v>
      </c>
    </row>
    <row r="125" spans="1:15" ht="126.75" customHeight="1" x14ac:dyDescent="0.25">
      <c r="A125" s="85">
        <v>4</v>
      </c>
      <c r="B125" s="42" t="s">
        <v>363</v>
      </c>
      <c r="C125" s="100" t="s">
        <v>26</v>
      </c>
      <c r="D125" s="92">
        <v>13</v>
      </c>
      <c r="E125" s="102" t="s">
        <v>789</v>
      </c>
      <c r="F125" s="99" t="s">
        <v>315</v>
      </c>
      <c r="G125" s="95" t="s">
        <v>783</v>
      </c>
      <c r="H125" s="50" t="s">
        <v>782</v>
      </c>
      <c r="I125" s="94" t="s">
        <v>676</v>
      </c>
      <c r="J125" s="94">
        <v>7587</v>
      </c>
      <c r="K125" s="96">
        <v>43101</v>
      </c>
      <c r="L125" s="96">
        <v>44196</v>
      </c>
      <c r="M125" s="97">
        <v>156</v>
      </c>
      <c r="N125" s="98">
        <v>0</v>
      </c>
      <c r="O125" s="80" t="s">
        <v>794</v>
      </c>
    </row>
    <row r="126" spans="1:15" ht="156" customHeight="1" x14ac:dyDescent="0.25">
      <c r="A126" s="4">
        <v>4</v>
      </c>
      <c r="B126" s="42" t="s">
        <v>364</v>
      </c>
      <c r="C126" s="62" t="s">
        <v>26</v>
      </c>
      <c r="D126" s="111">
        <v>13</v>
      </c>
      <c r="E126" s="50" t="s">
        <v>789</v>
      </c>
      <c r="F126" s="18" t="s">
        <v>315</v>
      </c>
      <c r="G126" s="80" t="s">
        <v>316</v>
      </c>
      <c r="H126" s="80" t="s">
        <v>318</v>
      </c>
      <c r="I126" s="6" t="s">
        <v>319</v>
      </c>
      <c r="J126" s="63">
        <v>1</v>
      </c>
      <c r="K126" s="65">
        <v>42370</v>
      </c>
      <c r="L126" s="65">
        <v>43465</v>
      </c>
      <c r="M126" s="6">
        <v>156</v>
      </c>
      <c r="N126" s="72">
        <v>0.5</v>
      </c>
      <c r="O126" s="80" t="s">
        <v>644</v>
      </c>
    </row>
    <row r="127" spans="1:15" ht="188.25" customHeight="1" x14ac:dyDescent="0.25">
      <c r="A127" s="4">
        <v>4</v>
      </c>
      <c r="B127" s="42" t="s">
        <v>365</v>
      </c>
      <c r="C127" s="100" t="s">
        <v>26</v>
      </c>
      <c r="D127" s="101">
        <v>14</v>
      </c>
      <c r="E127" s="102" t="s">
        <v>790</v>
      </c>
      <c r="F127" s="99" t="s">
        <v>320</v>
      </c>
      <c r="G127" s="95" t="s">
        <v>783</v>
      </c>
      <c r="H127" s="50" t="s">
        <v>782</v>
      </c>
      <c r="I127" s="94" t="s">
        <v>676</v>
      </c>
      <c r="J127" s="94">
        <v>7587</v>
      </c>
      <c r="K127" s="96">
        <v>43101</v>
      </c>
      <c r="L127" s="96">
        <v>44196</v>
      </c>
      <c r="M127" s="97">
        <v>156</v>
      </c>
      <c r="N127" s="98">
        <v>0.05</v>
      </c>
      <c r="O127" s="80" t="s">
        <v>795</v>
      </c>
    </row>
    <row r="128" spans="1:15" ht="138.75" customHeight="1" x14ac:dyDescent="0.25">
      <c r="A128" s="4">
        <v>4</v>
      </c>
      <c r="B128" s="42" t="s">
        <v>366</v>
      </c>
      <c r="C128" s="62" t="s">
        <v>26</v>
      </c>
      <c r="D128" s="111">
        <v>15</v>
      </c>
      <c r="E128" s="50" t="s">
        <v>763</v>
      </c>
      <c r="F128" s="18" t="s">
        <v>321</v>
      </c>
      <c r="G128" s="80" t="s">
        <v>322</v>
      </c>
      <c r="H128" s="80" t="s">
        <v>323</v>
      </c>
      <c r="I128" s="63" t="s">
        <v>324</v>
      </c>
      <c r="J128" s="63">
        <v>1</v>
      </c>
      <c r="K128" s="81">
        <v>42384</v>
      </c>
      <c r="L128" s="81">
        <v>42459</v>
      </c>
      <c r="M128" s="6">
        <v>11</v>
      </c>
      <c r="N128" s="72">
        <v>1</v>
      </c>
      <c r="O128" s="80" t="s">
        <v>390</v>
      </c>
    </row>
    <row r="129" spans="1:15" ht="114" customHeight="1" x14ac:dyDescent="0.25">
      <c r="A129" s="4">
        <v>5</v>
      </c>
      <c r="B129" s="42" t="s">
        <v>367</v>
      </c>
      <c r="C129" s="62" t="s">
        <v>26</v>
      </c>
      <c r="D129" s="22">
        <v>1</v>
      </c>
      <c r="E129" s="5" t="s">
        <v>412</v>
      </c>
      <c r="F129" s="5" t="s">
        <v>413</v>
      </c>
      <c r="G129" s="13" t="s">
        <v>414</v>
      </c>
      <c r="H129" s="13" t="s">
        <v>415</v>
      </c>
      <c r="I129" s="19" t="s">
        <v>259</v>
      </c>
      <c r="J129" s="20">
        <v>12</v>
      </c>
      <c r="K129" s="8">
        <v>42737</v>
      </c>
      <c r="L129" s="8">
        <v>43281</v>
      </c>
      <c r="M129" s="14">
        <f>52+26</f>
        <v>78</v>
      </c>
      <c r="N129" s="21">
        <v>0.8</v>
      </c>
      <c r="O129" s="80" t="s">
        <v>689</v>
      </c>
    </row>
    <row r="130" spans="1:15" ht="120" x14ac:dyDescent="0.25">
      <c r="A130" s="4">
        <v>5</v>
      </c>
      <c r="B130" s="42" t="s">
        <v>368</v>
      </c>
      <c r="C130" s="62" t="s">
        <v>26</v>
      </c>
      <c r="D130" s="17">
        <v>1</v>
      </c>
      <c r="E130" s="18" t="s">
        <v>690</v>
      </c>
      <c r="F130" s="87" t="s">
        <v>413</v>
      </c>
      <c r="G130" s="13" t="s">
        <v>416</v>
      </c>
      <c r="H130" s="13" t="s">
        <v>417</v>
      </c>
      <c r="I130" s="19" t="s">
        <v>259</v>
      </c>
      <c r="J130" s="20">
        <v>12</v>
      </c>
      <c r="K130" s="8">
        <v>42737</v>
      </c>
      <c r="L130" s="8">
        <v>43100</v>
      </c>
      <c r="M130" s="14">
        <v>52</v>
      </c>
      <c r="N130" s="21">
        <v>1</v>
      </c>
      <c r="O130" s="80" t="s">
        <v>764</v>
      </c>
    </row>
    <row r="131" spans="1:15" ht="120" x14ac:dyDescent="0.25">
      <c r="A131" s="4">
        <v>5</v>
      </c>
      <c r="B131" s="42" t="s">
        <v>369</v>
      </c>
      <c r="C131" s="62" t="s">
        <v>26</v>
      </c>
      <c r="D131" s="22">
        <v>2</v>
      </c>
      <c r="E131" s="18" t="s">
        <v>775</v>
      </c>
      <c r="F131" s="5" t="s">
        <v>418</v>
      </c>
      <c r="G131" s="24" t="s">
        <v>419</v>
      </c>
      <c r="H131" s="24" t="s">
        <v>420</v>
      </c>
      <c r="I131" s="19" t="s">
        <v>421</v>
      </c>
      <c r="J131" s="20">
        <v>1</v>
      </c>
      <c r="K131" s="8">
        <v>42737</v>
      </c>
      <c r="L131" s="35">
        <v>43465</v>
      </c>
      <c r="M131" s="14">
        <f>52+52</f>
        <v>104</v>
      </c>
      <c r="N131" s="112">
        <v>0.8</v>
      </c>
      <c r="O131" s="80" t="s">
        <v>823</v>
      </c>
    </row>
    <row r="132" spans="1:15" ht="105" x14ac:dyDescent="0.25">
      <c r="A132" s="4">
        <v>5</v>
      </c>
      <c r="B132" s="42" t="s">
        <v>373</v>
      </c>
      <c r="C132" s="62" t="s">
        <v>26</v>
      </c>
      <c r="D132" s="26">
        <v>2</v>
      </c>
      <c r="E132" s="18" t="s">
        <v>775</v>
      </c>
      <c r="F132" s="5" t="s">
        <v>422</v>
      </c>
      <c r="G132" s="5" t="s">
        <v>423</v>
      </c>
      <c r="H132" s="5" t="s">
        <v>424</v>
      </c>
      <c r="I132" s="19" t="s">
        <v>425</v>
      </c>
      <c r="J132" s="27">
        <v>434</v>
      </c>
      <c r="K132" s="28">
        <v>42737</v>
      </c>
      <c r="L132" s="28">
        <v>43465</v>
      </c>
      <c r="M132" s="29">
        <f>52+52</f>
        <v>104</v>
      </c>
      <c r="N132" s="7">
        <v>0.5</v>
      </c>
      <c r="O132" s="80" t="s">
        <v>691</v>
      </c>
    </row>
    <row r="133" spans="1:15" ht="105" x14ac:dyDescent="0.25">
      <c r="A133" s="4">
        <v>5</v>
      </c>
      <c r="B133" s="42" t="s">
        <v>389</v>
      </c>
      <c r="C133" s="62" t="s">
        <v>26</v>
      </c>
      <c r="D133" s="22">
        <v>2</v>
      </c>
      <c r="E133" s="18" t="s">
        <v>775</v>
      </c>
      <c r="F133" s="5" t="s">
        <v>426</v>
      </c>
      <c r="G133" s="13" t="s">
        <v>297</v>
      </c>
      <c r="H133" s="13" t="s">
        <v>427</v>
      </c>
      <c r="I133" s="6" t="s">
        <v>299</v>
      </c>
      <c r="J133" s="7">
        <v>1</v>
      </c>
      <c r="K133" s="8">
        <v>42737</v>
      </c>
      <c r="L133" s="35">
        <v>43281</v>
      </c>
      <c r="M133" s="14">
        <f>52+26</f>
        <v>78</v>
      </c>
      <c r="N133" s="72">
        <v>0.78</v>
      </c>
      <c r="O133" s="80" t="s">
        <v>807</v>
      </c>
    </row>
    <row r="134" spans="1:15" ht="105" x14ac:dyDescent="0.25">
      <c r="A134" s="4">
        <v>5</v>
      </c>
      <c r="B134" s="42" t="s">
        <v>569</v>
      </c>
      <c r="C134" s="62" t="s">
        <v>26</v>
      </c>
      <c r="D134" s="113">
        <v>2</v>
      </c>
      <c r="E134" s="114" t="s">
        <v>775</v>
      </c>
      <c r="F134" s="87" t="s">
        <v>428</v>
      </c>
      <c r="G134" s="87" t="s">
        <v>429</v>
      </c>
      <c r="H134" s="87" t="s">
        <v>692</v>
      </c>
      <c r="I134" s="115" t="s">
        <v>259</v>
      </c>
      <c r="J134" s="116">
        <v>12</v>
      </c>
      <c r="K134" s="117">
        <v>42737</v>
      </c>
      <c r="L134" s="117">
        <v>43100</v>
      </c>
      <c r="M134" s="88">
        <v>52</v>
      </c>
      <c r="N134" s="118">
        <v>1</v>
      </c>
      <c r="O134" s="80" t="s">
        <v>693</v>
      </c>
    </row>
    <row r="135" spans="1:15" ht="144" customHeight="1" x14ac:dyDescent="0.25">
      <c r="A135" s="4">
        <v>5</v>
      </c>
      <c r="B135" s="42" t="s">
        <v>570</v>
      </c>
      <c r="C135" s="62" t="s">
        <v>26</v>
      </c>
      <c r="D135" s="113">
        <v>2</v>
      </c>
      <c r="E135" s="114" t="s">
        <v>775</v>
      </c>
      <c r="F135" s="87" t="s">
        <v>430</v>
      </c>
      <c r="G135" s="87" t="s">
        <v>431</v>
      </c>
      <c r="H135" s="87" t="s">
        <v>432</v>
      </c>
      <c r="I135" s="115" t="s">
        <v>810</v>
      </c>
      <c r="J135" s="119">
        <v>1</v>
      </c>
      <c r="K135" s="117">
        <v>42737</v>
      </c>
      <c r="L135" s="166">
        <v>43465</v>
      </c>
      <c r="M135" s="167">
        <v>104</v>
      </c>
      <c r="N135" s="21">
        <v>0.24</v>
      </c>
      <c r="O135" s="80" t="s">
        <v>808</v>
      </c>
    </row>
    <row r="136" spans="1:15" ht="116.25" customHeight="1" x14ac:dyDescent="0.25">
      <c r="A136" s="4">
        <v>5</v>
      </c>
      <c r="B136" s="42" t="s">
        <v>571</v>
      </c>
      <c r="C136" s="62" t="s">
        <v>26</v>
      </c>
      <c r="D136" s="113">
        <v>2</v>
      </c>
      <c r="E136" s="114" t="s">
        <v>775</v>
      </c>
      <c r="F136" s="87" t="s">
        <v>430</v>
      </c>
      <c r="G136" s="87" t="s">
        <v>431</v>
      </c>
      <c r="H136" s="87" t="s">
        <v>433</v>
      </c>
      <c r="I136" s="115" t="s">
        <v>434</v>
      </c>
      <c r="J136" s="119">
        <v>1</v>
      </c>
      <c r="K136" s="117">
        <v>42737</v>
      </c>
      <c r="L136" s="117">
        <v>43465</v>
      </c>
      <c r="M136" s="88">
        <v>104</v>
      </c>
      <c r="N136" s="21">
        <v>0.35</v>
      </c>
      <c r="O136" s="80" t="s">
        <v>809</v>
      </c>
    </row>
    <row r="137" spans="1:15" ht="105" x14ac:dyDescent="0.25">
      <c r="A137" s="4">
        <v>5</v>
      </c>
      <c r="B137" s="42" t="s">
        <v>572</v>
      </c>
      <c r="C137" s="62" t="s">
        <v>26</v>
      </c>
      <c r="D137" s="22">
        <v>2</v>
      </c>
      <c r="E137" s="18" t="s">
        <v>775</v>
      </c>
      <c r="F137" s="5" t="s">
        <v>430</v>
      </c>
      <c r="G137" s="5" t="s">
        <v>431</v>
      </c>
      <c r="H137" s="5" t="s">
        <v>435</v>
      </c>
      <c r="I137" s="19" t="s">
        <v>436</v>
      </c>
      <c r="J137" s="14">
        <v>1124</v>
      </c>
      <c r="K137" s="35">
        <v>42737</v>
      </c>
      <c r="L137" s="8">
        <v>43100</v>
      </c>
      <c r="M137" s="14">
        <v>52</v>
      </c>
      <c r="N137" s="7">
        <v>1</v>
      </c>
      <c r="O137" s="80" t="s">
        <v>694</v>
      </c>
    </row>
    <row r="138" spans="1:15" ht="105" x14ac:dyDescent="0.25">
      <c r="A138" s="4">
        <v>5</v>
      </c>
      <c r="B138" s="42" t="s">
        <v>573</v>
      </c>
      <c r="C138" s="62" t="s">
        <v>26</v>
      </c>
      <c r="D138" s="113">
        <v>2</v>
      </c>
      <c r="E138" s="114" t="s">
        <v>775</v>
      </c>
      <c r="F138" s="87" t="s">
        <v>437</v>
      </c>
      <c r="G138" s="87" t="s">
        <v>438</v>
      </c>
      <c r="H138" s="87" t="s">
        <v>439</v>
      </c>
      <c r="I138" s="115" t="s">
        <v>440</v>
      </c>
      <c r="J138" s="116">
        <v>136</v>
      </c>
      <c r="K138" s="117">
        <v>42737</v>
      </c>
      <c r="L138" s="117">
        <v>43281</v>
      </c>
      <c r="M138" s="88">
        <v>78</v>
      </c>
      <c r="N138" s="7">
        <v>0</v>
      </c>
      <c r="O138" s="80"/>
    </row>
    <row r="139" spans="1:15" ht="105" x14ac:dyDescent="0.25">
      <c r="A139" s="4">
        <v>5</v>
      </c>
      <c r="B139" s="42" t="s">
        <v>574</v>
      </c>
      <c r="C139" s="62" t="s">
        <v>26</v>
      </c>
      <c r="D139" s="120">
        <v>2</v>
      </c>
      <c r="E139" s="18" t="s">
        <v>775</v>
      </c>
      <c r="F139" s="5" t="s">
        <v>695</v>
      </c>
      <c r="G139" s="5" t="s">
        <v>441</v>
      </c>
      <c r="H139" s="5" t="s">
        <v>442</v>
      </c>
      <c r="I139" s="19" t="s">
        <v>443</v>
      </c>
      <c r="J139" s="121">
        <v>1</v>
      </c>
      <c r="K139" s="8">
        <v>42737</v>
      </c>
      <c r="L139" s="8">
        <v>43100</v>
      </c>
      <c r="M139" s="14">
        <v>52</v>
      </c>
      <c r="N139" s="7">
        <v>0.8</v>
      </c>
      <c r="O139" s="80" t="s">
        <v>696</v>
      </c>
    </row>
    <row r="140" spans="1:15" ht="105" x14ac:dyDescent="0.25">
      <c r="A140" s="4">
        <v>5</v>
      </c>
      <c r="B140" s="42" t="s">
        <v>575</v>
      </c>
      <c r="C140" s="62" t="s">
        <v>26</v>
      </c>
      <c r="D140" s="22">
        <v>3</v>
      </c>
      <c r="E140" s="18" t="s">
        <v>444</v>
      </c>
      <c r="F140" s="5" t="s">
        <v>445</v>
      </c>
      <c r="G140" s="5" t="s">
        <v>446</v>
      </c>
      <c r="H140" s="5" t="s">
        <v>447</v>
      </c>
      <c r="I140" s="15" t="s">
        <v>448</v>
      </c>
      <c r="J140" s="23">
        <v>1</v>
      </c>
      <c r="K140" s="8">
        <v>42737</v>
      </c>
      <c r="L140" s="8">
        <v>42795</v>
      </c>
      <c r="M140" s="14">
        <v>9</v>
      </c>
      <c r="N140" s="21">
        <v>1</v>
      </c>
      <c r="O140" s="80" t="s">
        <v>647</v>
      </c>
    </row>
    <row r="141" spans="1:15" ht="121.5" customHeight="1" x14ac:dyDescent="0.25">
      <c r="A141" s="4">
        <v>5</v>
      </c>
      <c r="B141" s="42" t="s">
        <v>576</v>
      </c>
      <c r="C141" s="62" t="s">
        <v>26</v>
      </c>
      <c r="D141" s="120">
        <v>3</v>
      </c>
      <c r="E141" s="5" t="s">
        <v>444</v>
      </c>
      <c r="F141" s="5" t="s">
        <v>445</v>
      </c>
      <c r="G141" s="5" t="s">
        <v>449</v>
      </c>
      <c r="H141" s="5" t="s">
        <v>450</v>
      </c>
      <c r="I141" s="15" t="s">
        <v>451</v>
      </c>
      <c r="J141" s="25">
        <v>1</v>
      </c>
      <c r="K141" s="8">
        <v>42737</v>
      </c>
      <c r="L141" s="35">
        <v>43281</v>
      </c>
      <c r="M141" s="14">
        <f>52+26</f>
        <v>78</v>
      </c>
      <c r="N141" s="21">
        <v>0.9</v>
      </c>
      <c r="O141" s="80" t="s">
        <v>697</v>
      </c>
    </row>
    <row r="142" spans="1:15" ht="105" x14ac:dyDescent="0.25">
      <c r="A142" s="4">
        <v>5</v>
      </c>
      <c r="B142" s="42" t="s">
        <v>577</v>
      </c>
      <c r="C142" s="62" t="s">
        <v>26</v>
      </c>
      <c r="D142" s="113">
        <v>4</v>
      </c>
      <c r="E142" s="114" t="s">
        <v>776</v>
      </c>
      <c r="F142" s="87" t="s">
        <v>452</v>
      </c>
      <c r="G142" s="87" t="s">
        <v>453</v>
      </c>
      <c r="H142" s="87" t="s">
        <v>454</v>
      </c>
      <c r="I142" s="115" t="s">
        <v>455</v>
      </c>
      <c r="J142" s="116">
        <v>30</v>
      </c>
      <c r="K142" s="117">
        <v>42737</v>
      </c>
      <c r="L142" s="117">
        <v>43465</v>
      </c>
      <c r="M142" s="88">
        <v>104</v>
      </c>
      <c r="N142" s="7">
        <v>0.02</v>
      </c>
      <c r="O142" s="80" t="s">
        <v>802</v>
      </c>
    </row>
    <row r="143" spans="1:15" ht="75" x14ac:dyDescent="0.25">
      <c r="A143" s="4">
        <v>5</v>
      </c>
      <c r="B143" s="42" t="s">
        <v>578</v>
      </c>
      <c r="C143" s="62" t="s">
        <v>26</v>
      </c>
      <c r="D143" s="113">
        <v>4</v>
      </c>
      <c r="E143" s="114" t="s">
        <v>776</v>
      </c>
      <c r="F143" s="87" t="s">
        <v>452</v>
      </c>
      <c r="G143" s="87" t="s">
        <v>456</v>
      </c>
      <c r="H143" s="87" t="s">
        <v>457</v>
      </c>
      <c r="I143" s="115" t="s">
        <v>455</v>
      </c>
      <c r="J143" s="116">
        <v>30</v>
      </c>
      <c r="K143" s="117">
        <v>42737</v>
      </c>
      <c r="L143" s="117">
        <v>43465</v>
      </c>
      <c r="M143" s="88">
        <v>104</v>
      </c>
      <c r="N143" s="118">
        <v>0.6</v>
      </c>
      <c r="O143" s="80" t="s">
        <v>800</v>
      </c>
    </row>
    <row r="144" spans="1:15" ht="90" x14ac:dyDescent="0.25">
      <c r="A144" s="4">
        <v>5</v>
      </c>
      <c r="B144" s="42" t="s">
        <v>579</v>
      </c>
      <c r="C144" s="62" t="s">
        <v>26</v>
      </c>
      <c r="D144" s="120">
        <v>5</v>
      </c>
      <c r="E144" s="5" t="s">
        <v>458</v>
      </c>
      <c r="F144" s="5" t="s">
        <v>430</v>
      </c>
      <c r="G144" s="13" t="s">
        <v>297</v>
      </c>
      <c r="H144" s="13" t="s">
        <v>427</v>
      </c>
      <c r="I144" s="6" t="s">
        <v>299</v>
      </c>
      <c r="J144" s="7">
        <v>1</v>
      </c>
      <c r="K144" s="8">
        <v>42737</v>
      </c>
      <c r="L144" s="35">
        <v>43281</v>
      </c>
      <c r="M144" s="14">
        <f>52+26</f>
        <v>78</v>
      </c>
      <c r="N144" s="72">
        <v>0.78</v>
      </c>
      <c r="O144" s="80" t="s">
        <v>807</v>
      </c>
    </row>
    <row r="145" spans="1:15" ht="90" x14ac:dyDescent="0.25">
      <c r="A145" s="4">
        <v>5</v>
      </c>
      <c r="B145" s="42" t="s">
        <v>580</v>
      </c>
      <c r="C145" s="62" t="s">
        <v>26</v>
      </c>
      <c r="D145" s="22">
        <v>5</v>
      </c>
      <c r="E145" s="18" t="s">
        <v>458</v>
      </c>
      <c r="F145" s="5" t="s">
        <v>459</v>
      </c>
      <c r="G145" s="5" t="s">
        <v>460</v>
      </c>
      <c r="H145" s="5" t="s">
        <v>461</v>
      </c>
      <c r="I145" s="19" t="s">
        <v>259</v>
      </c>
      <c r="J145" s="20">
        <v>6</v>
      </c>
      <c r="K145" s="8">
        <v>42737</v>
      </c>
      <c r="L145" s="8">
        <v>42916</v>
      </c>
      <c r="M145" s="14">
        <v>26</v>
      </c>
      <c r="N145" s="21">
        <v>1</v>
      </c>
      <c r="O145" s="80" t="s">
        <v>648</v>
      </c>
    </row>
    <row r="146" spans="1:15" ht="90" x14ac:dyDescent="0.25">
      <c r="A146" s="4">
        <v>5</v>
      </c>
      <c r="B146" s="42" t="s">
        <v>581</v>
      </c>
      <c r="C146" s="62" t="s">
        <v>26</v>
      </c>
      <c r="D146" s="26">
        <v>5</v>
      </c>
      <c r="E146" s="5" t="s">
        <v>458</v>
      </c>
      <c r="F146" s="5" t="s">
        <v>462</v>
      </c>
      <c r="G146" s="5" t="s">
        <v>463</v>
      </c>
      <c r="H146" s="5" t="s">
        <v>464</v>
      </c>
      <c r="I146" s="19" t="s">
        <v>465</v>
      </c>
      <c r="J146" s="27">
        <v>1</v>
      </c>
      <c r="K146" s="28">
        <v>42737</v>
      </c>
      <c r="L146" s="28">
        <v>43281</v>
      </c>
      <c r="M146" s="29">
        <f>52+26</f>
        <v>78</v>
      </c>
      <c r="N146" s="122">
        <v>0.78</v>
      </c>
      <c r="O146" s="80" t="s">
        <v>698</v>
      </c>
    </row>
    <row r="147" spans="1:15" ht="75" x14ac:dyDescent="0.25">
      <c r="A147" s="4">
        <v>5</v>
      </c>
      <c r="B147" s="42" t="s">
        <v>582</v>
      </c>
      <c r="C147" s="62" t="s">
        <v>26</v>
      </c>
      <c r="D147" s="123">
        <v>6</v>
      </c>
      <c r="E147" s="114" t="s">
        <v>777</v>
      </c>
      <c r="F147" s="87" t="s">
        <v>445</v>
      </c>
      <c r="G147" s="87" t="s">
        <v>429</v>
      </c>
      <c r="H147" s="169" t="s">
        <v>804</v>
      </c>
      <c r="I147" s="115" t="s">
        <v>259</v>
      </c>
      <c r="J147" s="116">
        <v>12</v>
      </c>
      <c r="K147" s="117">
        <v>42737</v>
      </c>
      <c r="L147" s="117">
        <v>43100</v>
      </c>
      <c r="M147" s="88">
        <v>52</v>
      </c>
      <c r="N147" s="118">
        <v>1</v>
      </c>
      <c r="O147" s="80" t="s">
        <v>693</v>
      </c>
    </row>
    <row r="148" spans="1:15" ht="105" x14ac:dyDescent="0.25">
      <c r="A148" s="4">
        <v>5</v>
      </c>
      <c r="B148" s="42" t="s">
        <v>583</v>
      </c>
      <c r="C148" s="62" t="s">
        <v>26</v>
      </c>
      <c r="D148" s="123">
        <v>7</v>
      </c>
      <c r="E148" s="114" t="s">
        <v>778</v>
      </c>
      <c r="F148" s="87" t="s">
        <v>445</v>
      </c>
      <c r="G148" s="87" t="s">
        <v>429</v>
      </c>
      <c r="H148" s="87" t="s">
        <v>466</v>
      </c>
      <c r="I148" s="115" t="s">
        <v>259</v>
      </c>
      <c r="J148" s="116">
        <v>12</v>
      </c>
      <c r="K148" s="117">
        <v>42737</v>
      </c>
      <c r="L148" s="8">
        <v>43465</v>
      </c>
      <c r="M148" s="167">
        <f>52+52</f>
        <v>104</v>
      </c>
      <c r="N148" s="25">
        <v>0.5</v>
      </c>
      <c r="O148" s="80" t="s">
        <v>811</v>
      </c>
    </row>
    <row r="149" spans="1:15" ht="105" x14ac:dyDescent="0.25">
      <c r="A149" s="4">
        <v>5</v>
      </c>
      <c r="B149" s="42" t="s">
        <v>584</v>
      </c>
      <c r="C149" s="62" t="s">
        <v>26</v>
      </c>
      <c r="D149" s="120">
        <v>8</v>
      </c>
      <c r="E149" s="5" t="s">
        <v>467</v>
      </c>
      <c r="F149" s="5" t="s">
        <v>445</v>
      </c>
      <c r="G149" s="5" t="s">
        <v>468</v>
      </c>
      <c r="H149" s="5" t="s">
        <v>469</v>
      </c>
      <c r="I149" s="19" t="s">
        <v>259</v>
      </c>
      <c r="J149" s="20">
        <v>24</v>
      </c>
      <c r="K149" s="8">
        <v>42737</v>
      </c>
      <c r="L149" s="35">
        <v>43465</v>
      </c>
      <c r="M149" s="14">
        <f>52+52</f>
        <v>104</v>
      </c>
      <c r="N149" s="21">
        <v>0.75</v>
      </c>
      <c r="O149" s="80" t="s">
        <v>699</v>
      </c>
    </row>
    <row r="150" spans="1:15" ht="105" x14ac:dyDescent="0.25">
      <c r="A150" s="4">
        <v>5</v>
      </c>
      <c r="B150" s="42" t="s">
        <v>585</v>
      </c>
      <c r="C150" s="62" t="s">
        <v>26</v>
      </c>
      <c r="D150" s="22">
        <v>8</v>
      </c>
      <c r="E150" s="18" t="s">
        <v>467</v>
      </c>
      <c r="F150" s="5" t="s">
        <v>418</v>
      </c>
      <c r="G150" s="24" t="s">
        <v>470</v>
      </c>
      <c r="H150" s="5" t="s">
        <v>471</v>
      </c>
      <c r="I150" s="19" t="s">
        <v>472</v>
      </c>
      <c r="J150" s="20">
        <v>1</v>
      </c>
      <c r="K150" s="8">
        <v>42737</v>
      </c>
      <c r="L150" s="8">
        <v>42916</v>
      </c>
      <c r="M150" s="14">
        <v>26</v>
      </c>
      <c r="N150" s="21">
        <v>1</v>
      </c>
      <c r="O150" s="80" t="s">
        <v>649</v>
      </c>
    </row>
    <row r="151" spans="1:15" ht="120" x14ac:dyDescent="0.25">
      <c r="A151" s="4">
        <v>5</v>
      </c>
      <c r="B151" s="42" t="s">
        <v>586</v>
      </c>
      <c r="C151" s="62" t="s">
        <v>26</v>
      </c>
      <c r="D151" s="22">
        <v>8</v>
      </c>
      <c r="E151" s="5" t="s">
        <v>467</v>
      </c>
      <c r="F151" s="5" t="s">
        <v>418</v>
      </c>
      <c r="G151" s="24" t="s">
        <v>419</v>
      </c>
      <c r="H151" s="24" t="s">
        <v>420</v>
      </c>
      <c r="I151" s="19" t="s">
        <v>421</v>
      </c>
      <c r="J151" s="20">
        <v>1</v>
      </c>
      <c r="K151" s="8">
        <v>42737</v>
      </c>
      <c r="L151" s="35">
        <v>43465</v>
      </c>
      <c r="M151" s="14">
        <f>52+52</f>
        <v>104</v>
      </c>
      <c r="N151" s="112">
        <v>0.8</v>
      </c>
      <c r="O151" s="80" t="s">
        <v>820</v>
      </c>
    </row>
    <row r="152" spans="1:15" ht="105" x14ac:dyDescent="0.25">
      <c r="A152" s="4">
        <v>5</v>
      </c>
      <c r="B152" s="42" t="s">
        <v>587</v>
      </c>
      <c r="C152" s="62" t="s">
        <v>26</v>
      </c>
      <c r="D152" s="124">
        <v>9</v>
      </c>
      <c r="E152" s="114" t="s">
        <v>779</v>
      </c>
      <c r="F152" s="87" t="s">
        <v>474</v>
      </c>
      <c r="G152" s="87" t="s">
        <v>475</v>
      </c>
      <c r="H152" s="87" t="s">
        <v>476</v>
      </c>
      <c r="I152" s="162" t="s">
        <v>801</v>
      </c>
      <c r="J152" s="20">
        <v>1</v>
      </c>
      <c r="K152" s="125">
        <v>42737</v>
      </c>
      <c r="L152" s="125">
        <v>43100</v>
      </c>
      <c r="M152" s="126">
        <v>52</v>
      </c>
      <c r="N152" s="127">
        <v>1</v>
      </c>
      <c r="O152" s="80" t="s">
        <v>650</v>
      </c>
    </row>
    <row r="153" spans="1:15" ht="105" x14ac:dyDescent="0.25">
      <c r="A153" s="4">
        <v>5</v>
      </c>
      <c r="B153" s="42" t="s">
        <v>588</v>
      </c>
      <c r="C153" s="62" t="s">
        <v>26</v>
      </c>
      <c r="D153" s="123">
        <v>9</v>
      </c>
      <c r="E153" s="114" t="s">
        <v>779</v>
      </c>
      <c r="F153" s="87" t="s">
        <v>474</v>
      </c>
      <c r="G153" s="87" t="s">
        <v>477</v>
      </c>
      <c r="H153" s="87" t="s">
        <v>478</v>
      </c>
      <c r="I153" s="115" t="s">
        <v>259</v>
      </c>
      <c r="J153" s="116">
        <v>12</v>
      </c>
      <c r="K153" s="117">
        <v>42737</v>
      </c>
      <c r="L153" s="117">
        <v>43100</v>
      </c>
      <c r="M153" s="88">
        <v>52</v>
      </c>
      <c r="N153" s="7">
        <v>1</v>
      </c>
      <c r="O153" s="80" t="s">
        <v>700</v>
      </c>
    </row>
    <row r="154" spans="1:15" ht="105" x14ac:dyDescent="0.25">
      <c r="A154" s="4">
        <v>5</v>
      </c>
      <c r="B154" s="42" t="s">
        <v>589</v>
      </c>
      <c r="C154" s="62" t="s">
        <v>26</v>
      </c>
      <c r="D154" s="17">
        <v>9</v>
      </c>
      <c r="E154" s="5" t="s">
        <v>473</v>
      </c>
      <c r="F154" s="87" t="s">
        <v>474</v>
      </c>
      <c r="G154" s="5" t="s">
        <v>479</v>
      </c>
      <c r="H154" s="5" t="s">
        <v>480</v>
      </c>
      <c r="I154" s="19" t="s">
        <v>465</v>
      </c>
      <c r="J154" s="20">
        <v>1</v>
      </c>
      <c r="K154" s="8">
        <v>42737</v>
      </c>
      <c r="L154" s="8">
        <v>43100</v>
      </c>
      <c r="M154" s="88">
        <v>52</v>
      </c>
      <c r="N154" s="21">
        <v>1</v>
      </c>
      <c r="O154" s="80" t="s">
        <v>766</v>
      </c>
    </row>
    <row r="155" spans="1:15" ht="105" x14ac:dyDescent="0.25">
      <c r="A155" s="4">
        <v>5</v>
      </c>
      <c r="B155" s="42" t="s">
        <v>590</v>
      </c>
      <c r="C155" s="62" t="s">
        <v>26</v>
      </c>
      <c r="D155" s="22">
        <v>10</v>
      </c>
      <c r="E155" s="18" t="s">
        <v>780</v>
      </c>
      <c r="F155" s="5" t="s">
        <v>482</v>
      </c>
      <c r="G155" s="5" t="s">
        <v>483</v>
      </c>
      <c r="H155" s="5" t="s">
        <v>484</v>
      </c>
      <c r="I155" s="19" t="s">
        <v>485</v>
      </c>
      <c r="J155" s="20">
        <v>1</v>
      </c>
      <c r="K155" s="8">
        <v>42737</v>
      </c>
      <c r="L155" s="8">
        <v>42824</v>
      </c>
      <c r="M155" s="14">
        <v>13</v>
      </c>
      <c r="N155" s="25">
        <v>1</v>
      </c>
      <c r="O155" s="80" t="s">
        <v>651</v>
      </c>
    </row>
    <row r="156" spans="1:15" ht="105" x14ac:dyDescent="0.25">
      <c r="A156" s="4">
        <v>5</v>
      </c>
      <c r="B156" s="42" t="s">
        <v>591</v>
      </c>
      <c r="C156" s="62" t="s">
        <v>26</v>
      </c>
      <c r="D156" s="26">
        <v>10</v>
      </c>
      <c r="E156" s="5" t="s">
        <v>481</v>
      </c>
      <c r="F156" s="87" t="s">
        <v>482</v>
      </c>
      <c r="G156" s="5" t="s">
        <v>479</v>
      </c>
      <c r="H156" s="5" t="s">
        <v>480</v>
      </c>
      <c r="I156" s="19" t="s">
        <v>465</v>
      </c>
      <c r="J156" s="20">
        <v>1</v>
      </c>
      <c r="K156" s="8">
        <v>42737</v>
      </c>
      <c r="L156" s="8">
        <v>43100</v>
      </c>
      <c r="M156" s="88">
        <v>52</v>
      </c>
      <c r="N156" s="21">
        <v>1</v>
      </c>
      <c r="O156" s="80" t="s">
        <v>766</v>
      </c>
    </row>
    <row r="157" spans="1:15" ht="105" x14ac:dyDescent="0.25">
      <c r="A157" s="4">
        <v>5</v>
      </c>
      <c r="B157" s="42" t="s">
        <v>592</v>
      </c>
      <c r="C157" s="62" t="s">
        <v>26</v>
      </c>
      <c r="D157" s="128">
        <v>10</v>
      </c>
      <c r="E157" s="18" t="s">
        <v>780</v>
      </c>
      <c r="F157" s="87" t="s">
        <v>482</v>
      </c>
      <c r="G157" s="87" t="s">
        <v>475</v>
      </c>
      <c r="H157" s="87" t="s">
        <v>476</v>
      </c>
      <c r="I157" s="115" t="s">
        <v>259</v>
      </c>
      <c r="J157" s="116">
        <v>12</v>
      </c>
      <c r="K157" s="117">
        <v>42737</v>
      </c>
      <c r="L157" s="117">
        <v>43100</v>
      </c>
      <c r="M157" s="88">
        <v>52</v>
      </c>
      <c r="N157" s="129">
        <v>1</v>
      </c>
      <c r="O157" s="80" t="s">
        <v>650</v>
      </c>
    </row>
    <row r="158" spans="1:15" ht="90" x14ac:dyDescent="0.25">
      <c r="A158" s="4">
        <v>5</v>
      </c>
      <c r="B158" s="42" t="s">
        <v>593</v>
      </c>
      <c r="C158" s="62" t="s">
        <v>26</v>
      </c>
      <c r="D158" s="22">
        <v>11</v>
      </c>
      <c r="E158" s="87" t="s">
        <v>486</v>
      </c>
      <c r="F158" s="5" t="s">
        <v>487</v>
      </c>
      <c r="G158" s="24" t="s">
        <v>488</v>
      </c>
      <c r="H158" s="24" t="s">
        <v>488</v>
      </c>
      <c r="I158" s="19" t="s">
        <v>489</v>
      </c>
      <c r="J158" s="20">
        <v>0</v>
      </c>
      <c r="K158" s="8">
        <v>42735</v>
      </c>
      <c r="L158" s="8">
        <v>42735</v>
      </c>
      <c r="M158" s="14">
        <v>0</v>
      </c>
      <c r="N158" s="21">
        <v>1</v>
      </c>
      <c r="O158" s="80" t="s">
        <v>652</v>
      </c>
    </row>
    <row r="159" spans="1:15" ht="121.5" customHeight="1" x14ac:dyDescent="0.25">
      <c r="A159" s="4">
        <v>5</v>
      </c>
      <c r="B159" s="42" t="s">
        <v>594</v>
      </c>
      <c r="C159" s="62" t="s">
        <v>26</v>
      </c>
      <c r="D159" s="26">
        <v>11</v>
      </c>
      <c r="E159" s="87" t="s">
        <v>486</v>
      </c>
      <c r="F159" s="5" t="s">
        <v>490</v>
      </c>
      <c r="G159" s="5" t="s">
        <v>491</v>
      </c>
      <c r="H159" s="5" t="s">
        <v>492</v>
      </c>
      <c r="I159" s="19" t="s">
        <v>259</v>
      </c>
      <c r="J159" s="27">
        <v>12</v>
      </c>
      <c r="K159" s="28">
        <v>42737</v>
      </c>
      <c r="L159" s="28">
        <v>43100</v>
      </c>
      <c r="M159" s="29">
        <v>52</v>
      </c>
      <c r="N159" s="30">
        <v>1</v>
      </c>
      <c r="O159" s="80" t="s">
        <v>812</v>
      </c>
    </row>
    <row r="160" spans="1:15" ht="75" x14ac:dyDescent="0.25">
      <c r="A160" s="4">
        <v>5</v>
      </c>
      <c r="B160" s="42" t="s">
        <v>595</v>
      </c>
      <c r="C160" s="62" t="s">
        <v>26</v>
      </c>
      <c r="D160" s="22">
        <v>12</v>
      </c>
      <c r="E160" s="87" t="s">
        <v>493</v>
      </c>
      <c r="F160" s="5" t="s">
        <v>494</v>
      </c>
      <c r="G160" s="5" t="s">
        <v>429</v>
      </c>
      <c r="H160" s="5" t="s">
        <v>466</v>
      </c>
      <c r="I160" s="19" t="s">
        <v>259</v>
      </c>
      <c r="J160" s="20">
        <v>24</v>
      </c>
      <c r="K160" s="8">
        <v>42737</v>
      </c>
      <c r="L160" s="8">
        <v>43465</v>
      </c>
      <c r="M160" s="14">
        <v>104</v>
      </c>
      <c r="N160" s="25">
        <v>0.5</v>
      </c>
      <c r="O160" s="80" t="s">
        <v>693</v>
      </c>
    </row>
    <row r="161" spans="1:15" ht="90" x14ac:dyDescent="0.25">
      <c r="A161" s="4">
        <v>5</v>
      </c>
      <c r="B161" s="42" t="s">
        <v>596</v>
      </c>
      <c r="C161" s="62" t="s">
        <v>26</v>
      </c>
      <c r="D161" s="22">
        <v>13</v>
      </c>
      <c r="E161" s="18" t="s">
        <v>701</v>
      </c>
      <c r="F161" s="5" t="s">
        <v>496</v>
      </c>
      <c r="G161" s="5" t="s">
        <v>475</v>
      </c>
      <c r="H161" s="5" t="s">
        <v>476</v>
      </c>
      <c r="I161" s="19" t="s">
        <v>259</v>
      </c>
      <c r="J161" s="20">
        <v>12</v>
      </c>
      <c r="K161" s="8">
        <v>42737</v>
      </c>
      <c r="L161" s="8">
        <v>43100</v>
      </c>
      <c r="M161" s="14">
        <v>52</v>
      </c>
      <c r="N161" s="21">
        <v>1</v>
      </c>
      <c r="O161" s="80" t="s">
        <v>650</v>
      </c>
    </row>
    <row r="162" spans="1:15" ht="90" x14ac:dyDescent="0.25">
      <c r="A162" s="4">
        <v>5</v>
      </c>
      <c r="B162" s="42" t="s">
        <v>597</v>
      </c>
      <c r="C162" s="62" t="s">
        <v>26</v>
      </c>
      <c r="D162" s="22">
        <v>13</v>
      </c>
      <c r="E162" s="5" t="s">
        <v>495</v>
      </c>
      <c r="F162" s="5" t="s">
        <v>496</v>
      </c>
      <c r="G162" s="5" t="s">
        <v>497</v>
      </c>
      <c r="H162" s="5" t="s">
        <v>498</v>
      </c>
      <c r="I162" s="19" t="s">
        <v>499</v>
      </c>
      <c r="J162" s="121">
        <v>1</v>
      </c>
      <c r="K162" s="35">
        <v>42737</v>
      </c>
      <c r="L162" s="35">
        <v>43281</v>
      </c>
      <c r="M162" s="14">
        <f>52+26</f>
        <v>78</v>
      </c>
      <c r="N162" s="21">
        <v>0.9</v>
      </c>
      <c r="O162" s="80" t="s">
        <v>697</v>
      </c>
    </row>
    <row r="163" spans="1:15" ht="90" x14ac:dyDescent="0.25">
      <c r="A163" s="4">
        <v>5</v>
      </c>
      <c r="B163" s="42" t="s">
        <v>598</v>
      </c>
      <c r="C163" s="62" t="s">
        <v>26</v>
      </c>
      <c r="D163" s="22">
        <v>13</v>
      </c>
      <c r="E163" s="5" t="s">
        <v>495</v>
      </c>
      <c r="F163" s="5" t="s">
        <v>496</v>
      </c>
      <c r="G163" s="5" t="s">
        <v>497</v>
      </c>
      <c r="H163" s="5" t="s">
        <v>803</v>
      </c>
      <c r="I163" s="19" t="s">
        <v>819</v>
      </c>
      <c r="J163" s="20">
        <v>11398</v>
      </c>
      <c r="K163" s="8">
        <v>42737</v>
      </c>
      <c r="L163" s="35">
        <v>43465</v>
      </c>
      <c r="M163" s="91">
        <f>52+52</f>
        <v>104</v>
      </c>
      <c r="N163" s="21">
        <v>0.92</v>
      </c>
      <c r="O163" s="80" t="s">
        <v>818</v>
      </c>
    </row>
    <row r="164" spans="1:15" ht="90" x14ac:dyDescent="0.25">
      <c r="A164" s="4">
        <v>5</v>
      </c>
      <c r="B164" s="42" t="s">
        <v>599</v>
      </c>
      <c r="C164" s="62" t="s">
        <v>26</v>
      </c>
      <c r="D164" s="123">
        <v>13</v>
      </c>
      <c r="E164" s="114" t="s">
        <v>701</v>
      </c>
      <c r="F164" s="87" t="s">
        <v>496</v>
      </c>
      <c r="G164" s="87" t="s">
        <v>497</v>
      </c>
      <c r="H164" s="87" t="s">
        <v>500</v>
      </c>
      <c r="I164" s="130" t="s">
        <v>501</v>
      </c>
      <c r="J164" s="131">
        <v>1</v>
      </c>
      <c r="K164" s="117">
        <v>42737</v>
      </c>
      <c r="L164" s="117">
        <v>43281</v>
      </c>
      <c r="M164" s="88">
        <v>78</v>
      </c>
      <c r="N164" s="118">
        <v>1</v>
      </c>
      <c r="O164" s="80" t="s">
        <v>653</v>
      </c>
    </row>
    <row r="165" spans="1:15" ht="90" x14ac:dyDescent="0.25">
      <c r="A165" s="4">
        <v>5</v>
      </c>
      <c r="B165" s="42" t="s">
        <v>600</v>
      </c>
      <c r="C165" s="62" t="s">
        <v>26</v>
      </c>
      <c r="D165" s="123">
        <v>13</v>
      </c>
      <c r="E165" s="114" t="s">
        <v>701</v>
      </c>
      <c r="F165" s="87" t="s">
        <v>496</v>
      </c>
      <c r="G165" s="87" t="s">
        <v>429</v>
      </c>
      <c r="H165" s="87" t="s">
        <v>466</v>
      </c>
      <c r="I165" s="115" t="s">
        <v>259</v>
      </c>
      <c r="J165" s="116">
        <v>24</v>
      </c>
      <c r="K165" s="117">
        <v>42737</v>
      </c>
      <c r="L165" s="117">
        <v>43464</v>
      </c>
      <c r="M165" s="88">
        <v>104</v>
      </c>
      <c r="N165" s="129">
        <v>0.5</v>
      </c>
      <c r="O165" s="80" t="s">
        <v>646</v>
      </c>
    </row>
    <row r="166" spans="1:15" ht="90" x14ac:dyDescent="0.25">
      <c r="A166" s="4">
        <v>5</v>
      </c>
      <c r="B166" s="42" t="s">
        <v>601</v>
      </c>
      <c r="C166" s="62" t="s">
        <v>26</v>
      </c>
      <c r="D166" s="17">
        <v>13</v>
      </c>
      <c r="E166" s="5" t="s">
        <v>495</v>
      </c>
      <c r="F166" s="5" t="s">
        <v>496</v>
      </c>
      <c r="G166" s="13" t="s">
        <v>297</v>
      </c>
      <c r="H166" s="13" t="s">
        <v>427</v>
      </c>
      <c r="I166" s="6" t="s">
        <v>299</v>
      </c>
      <c r="J166" s="132">
        <v>1</v>
      </c>
      <c r="K166" s="96">
        <v>42737</v>
      </c>
      <c r="L166" s="133">
        <v>43281</v>
      </c>
      <c r="M166" s="109">
        <f>52+26</f>
        <v>78</v>
      </c>
      <c r="N166" s="72">
        <v>0.78</v>
      </c>
      <c r="O166" s="80" t="s">
        <v>807</v>
      </c>
    </row>
    <row r="167" spans="1:15" ht="105" x14ac:dyDescent="0.25">
      <c r="A167" s="4">
        <v>5</v>
      </c>
      <c r="B167" s="42" t="s">
        <v>602</v>
      </c>
      <c r="C167" s="62" t="s">
        <v>26</v>
      </c>
      <c r="D167" s="22">
        <v>14</v>
      </c>
      <c r="E167" s="87" t="s">
        <v>502</v>
      </c>
      <c r="F167" s="5" t="s">
        <v>418</v>
      </c>
      <c r="G167" s="24" t="s">
        <v>470</v>
      </c>
      <c r="H167" s="5" t="s">
        <v>503</v>
      </c>
      <c r="I167" s="19" t="s">
        <v>472</v>
      </c>
      <c r="J167" s="20">
        <v>1</v>
      </c>
      <c r="K167" s="8">
        <v>42737</v>
      </c>
      <c r="L167" s="8">
        <v>42916</v>
      </c>
      <c r="M167" s="14">
        <v>26</v>
      </c>
      <c r="N167" s="25">
        <v>1</v>
      </c>
      <c r="O167" s="89" t="s">
        <v>654</v>
      </c>
    </row>
    <row r="168" spans="1:15" ht="105" x14ac:dyDescent="0.25">
      <c r="A168" s="4">
        <v>5</v>
      </c>
      <c r="B168" s="42" t="s">
        <v>603</v>
      </c>
      <c r="C168" s="62" t="s">
        <v>26</v>
      </c>
      <c r="D168" s="22">
        <v>14</v>
      </c>
      <c r="E168" s="87" t="s">
        <v>502</v>
      </c>
      <c r="F168" s="5" t="s">
        <v>418</v>
      </c>
      <c r="G168" s="24" t="s">
        <v>470</v>
      </c>
      <c r="H168" s="5" t="s">
        <v>420</v>
      </c>
      <c r="I168" s="19" t="s">
        <v>421</v>
      </c>
      <c r="J168" s="20">
        <v>1</v>
      </c>
      <c r="K168" s="8">
        <v>42737</v>
      </c>
      <c r="L168" s="164">
        <v>43465</v>
      </c>
      <c r="M168" s="165">
        <v>26</v>
      </c>
      <c r="N168" s="163">
        <v>0.8</v>
      </c>
      <c r="O168" s="89" t="s">
        <v>813</v>
      </c>
    </row>
    <row r="169" spans="1:15" ht="105" x14ac:dyDescent="0.25">
      <c r="A169" s="4">
        <v>5</v>
      </c>
      <c r="B169" s="42" t="s">
        <v>604</v>
      </c>
      <c r="C169" s="62" t="s">
        <v>26</v>
      </c>
      <c r="D169" s="134">
        <v>14</v>
      </c>
      <c r="E169" s="87" t="s">
        <v>502</v>
      </c>
      <c r="F169" s="87" t="s">
        <v>418</v>
      </c>
      <c r="G169" s="87" t="s">
        <v>475</v>
      </c>
      <c r="H169" s="87" t="s">
        <v>476</v>
      </c>
      <c r="I169" s="115" t="s">
        <v>259</v>
      </c>
      <c r="J169" s="135">
        <v>12</v>
      </c>
      <c r="K169" s="136">
        <v>42737</v>
      </c>
      <c r="L169" s="136">
        <v>43100</v>
      </c>
      <c r="M169" s="137">
        <v>52</v>
      </c>
      <c r="N169" s="21">
        <v>1</v>
      </c>
      <c r="O169" s="89" t="s">
        <v>650</v>
      </c>
    </row>
    <row r="170" spans="1:15" ht="105" x14ac:dyDescent="0.25">
      <c r="A170" s="4">
        <v>5</v>
      </c>
      <c r="B170" s="42" t="s">
        <v>605</v>
      </c>
      <c r="C170" s="62" t="s">
        <v>26</v>
      </c>
      <c r="D170" s="22">
        <v>15</v>
      </c>
      <c r="E170" s="87" t="s">
        <v>504</v>
      </c>
      <c r="F170" s="5" t="s">
        <v>505</v>
      </c>
      <c r="G170" s="24" t="s">
        <v>506</v>
      </c>
      <c r="H170" s="24" t="s">
        <v>507</v>
      </c>
      <c r="I170" s="15" t="s">
        <v>508</v>
      </c>
      <c r="J170" s="15">
        <v>1</v>
      </c>
      <c r="K170" s="8">
        <v>42737</v>
      </c>
      <c r="L170" s="31">
        <v>42916</v>
      </c>
      <c r="M170" s="14">
        <v>26</v>
      </c>
      <c r="N170" s="21">
        <v>1</v>
      </c>
      <c r="O170" s="89" t="s">
        <v>655</v>
      </c>
    </row>
    <row r="171" spans="1:15" ht="105" x14ac:dyDescent="0.25">
      <c r="A171" s="4">
        <v>5</v>
      </c>
      <c r="B171" s="42" t="s">
        <v>606</v>
      </c>
      <c r="C171" s="62" t="s">
        <v>26</v>
      </c>
      <c r="D171" s="168">
        <v>15</v>
      </c>
      <c r="E171" s="87" t="s">
        <v>504</v>
      </c>
      <c r="F171" s="87" t="s">
        <v>505</v>
      </c>
      <c r="G171" s="87" t="s">
        <v>431</v>
      </c>
      <c r="H171" s="87" t="s">
        <v>433</v>
      </c>
      <c r="I171" s="115" t="s">
        <v>434</v>
      </c>
      <c r="J171" s="119">
        <v>1</v>
      </c>
      <c r="K171" s="117">
        <v>42737</v>
      </c>
      <c r="L171" s="117">
        <v>43465</v>
      </c>
      <c r="M171" s="88">
        <v>104</v>
      </c>
      <c r="N171" s="21">
        <v>0.35</v>
      </c>
      <c r="O171" s="89" t="s">
        <v>656</v>
      </c>
    </row>
    <row r="172" spans="1:15" ht="105" x14ac:dyDescent="0.25">
      <c r="A172" s="4">
        <v>5</v>
      </c>
      <c r="B172" s="42" t="s">
        <v>607</v>
      </c>
      <c r="C172" s="62" t="s">
        <v>26</v>
      </c>
      <c r="D172" s="22">
        <v>16</v>
      </c>
      <c r="E172" s="5" t="s">
        <v>509</v>
      </c>
      <c r="F172" s="24" t="s">
        <v>510</v>
      </c>
      <c r="G172" s="24" t="s">
        <v>702</v>
      </c>
      <c r="H172" s="24" t="s">
        <v>511</v>
      </c>
      <c r="I172" s="19" t="s">
        <v>485</v>
      </c>
      <c r="J172" s="19">
        <v>1</v>
      </c>
      <c r="K172" s="8">
        <v>42737</v>
      </c>
      <c r="L172" s="31">
        <v>43465</v>
      </c>
      <c r="M172" s="14">
        <f>52+52</f>
        <v>104</v>
      </c>
      <c r="N172" s="21">
        <v>0.5</v>
      </c>
      <c r="O172" s="18" t="s">
        <v>703</v>
      </c>
    </row>
    <row r="173" spans="1:15" ht="105" x14ac:dyDescent="0.25">
      <c r="A173" s="4">
        <v>5</v>
      </c>
      <c r="B173" s="42" t="s">
        <v>608</v>
      </c>
      <c r="C173" s="62" t="s">
        <v>26</v>
      </c>
      <c r="D173" s="22">
        <v>17</v>
      </c>
      <c r="E173" s="5" t="s">
        <v>512</v>
      </c>
      <c r="F173" s="5" t="s">
        <v>513</v>
      </c>
      <c r="G173" s="5" t="s">
        <v>514</v>
      </c>
      <c r="H173" s="24" t="s">
        <v>704</v>
      </c>
      <c r="I173" s="19" t="s">
        <v>515</v>
      </c>
      <c r="J173" s="19">
        <v>1</v>
      </c>
      <c r="K173" s="8">
        <v>42737</v>
      </c>
      <c r="L173" s="31">
        <v>43465</v>
      </c>
      <c r="M173" s="14">
        <f>52+52</f>
        <v>104</v>
      </c>
      <c r="N173" s="21">
        <v>0.5</v>
      </c>
      <c r="O173" s="18" t="s">
        <v>703</v>
      </c>
    </row>
    <row r="174" spans="1:15" ht="105" x14ac:dyDescent="0.25">
      <c r="A174" s="4">
        <v>5</v>
      </c>
      <c r="B174" s="42" t="s">
        <v>609</v>
      </c>
      <c r="C174" s="62" t="s">
        <v>26</v>
      </c>
      <c r="D174" s="134">
        <v>17</v>
      </c>
      <c r="E174" s="87" t="s">
        <v>512</v>
      </c>
      <c r="F174" s="87" t="s">
        <v>513</v>
      </c>
      <c r="G174" s="87" t="s">
        <v>516</v>
      </c>
      <c r="H174" s="87" t="s">
        <v>517</v>
      </c>
      <c r="I174" s="115" t="s">
        <v>259</v>
      </c>
      <c r="J174" s="135">
        <v>24</v>
      </c>
      <c r="K174" s="136">
        <v>42737</v>
      </c>
      <c r="L174" s="136">
        <v>43465</v>
      </c>
      <c r="M174" s="137">
        <v>104</v>
      </c>
      <c r="N174" s="21">
        <v>0.35</v>
      </c>
      <c r="O174" s="80" t="s">
        <v>657</v>
      </c>
    </row>
    <row r="175" spans="1:15" ht="117.75" customHeight="1" x14ac:dyDescent="0.25">
      <c r="A175" s="4">
        <v>5</v>
      </c>
      <c r="B175" s="42" t="s">
        <v>610</v>
      </c>
      <c r="C175" s="62" t="s">
        <v>26</v>
      </c>
      <c r="D175" s="22">
        <v>18</v>
      </c>
      <c r="E175" s="5" t="s">
        <v>518</v>
      </c>
      <c r="F175" s="5" t="s">
        <v>519</v>
      </c>
      <c r="G175" s="5" t="s">
        <v>520</v>
      </c>
      <c r="H175" s="24" t="s">
        <v>521</v>
      </c>
      <c r="I175" s="19" t="s">
        <v>515</v>
      </c>
      <c r="J175" s="19">
        <v>1</v>
      </c>
      <c r="K175" s="8">
        <v>42737</v>
      </c>
      <c r="L175" s="31">
        <v>43100</v>
      </c>
      <c r="M175" s="14">
        <v>52</v>
      </c>
      <c r="N175" s="21">
        <v>1</v>
      </c>
      <c r="O175" s="18" t="s">
        <v>705</v>
      </c>
    </row>
    <row r="176" spans="1:15" ht="105" x14ac:dyDescent="0.25">
      <c r="A176" s="4">
        <v>5</v>
      </c>
      <c r="B176" s="42" t="s">
        <v>611</v>
      </c>
      <c r="C176" s="62" t="s">
        <v>26</v>
      </c>
      <c r="D176" s="138">
        <v>18</v>
      </c>
      <c r="E176" s="5" t="s">
        <v>518</v>
      </c>
      <c r="F176" s="5" t="s">
        <v>519</v>
      </c>
      <c r="G176" s="5" t="s">
        <v>520</v>
      </c>
      <c r="H176" s="5" t="s">
        <v>522</v>
      </c>
      <c r="I176" s="19" t="s">
        <v>523</v>
      </c>
      <c r="J176" s="139">
        <v>1</v>
      </c>
      <c r="K176" s="140">
        <v>42737</v>
      </c>
      <c r="L176" s="140">
        <v>43465</v>
      </c>
      <c r="M176" s="141">
        <f>52+52</f>
        <v>104</v>
      </c>
      <c r="N176" s="21">
        <v>0.65</v>
      </c>
      <c r="O176" s="50" t="s">
        <v>824</v>
      </c>
    </row>
    <row r="177" spans="1:15" ht="120" x14ac:dyDescent="0.25">
      <c r="A177" s="4">
        <v>5</v>
      </c>
      <c r="B177" s="42" t="s">
        <v>612</v>
      </c>
      <c r="C177" s="62" t="s">
        <v>26</v>
      </c>
      <c r="D177" s="142">
        <v>19</v>
      </c>
      <c r="E177" s="5" t="s">
        <v>524</v>
      </c>
      <c r="F177" s="24" t="s">
        <v>525</v>
      </c>
      <c r="G177" s="24" t="s">
        <v>526</v>
      </c>
      <c r="H177" s="24" t="s">
        <v>706</v>
      </c>
      <c r="I177" s="15" t="s">
        <v>527</v>
      </c>
      <c r="J177" s="19">
        <v>3</v>
      </c>
      <c r="K177" s="8">
        <v>42737</v>
      </c>
      <c r="L177" s="31">
        <v>43100</v>
      </c>
      <c r="M177" s="14">
        <v>52</v>
      </c>
      <c r="N177" s="21">
        <v>1</v>
      </c>
      <c r="O177" s="18" t="s">
        <v>707</v>
      </c>
    </row>
    <row r="178" spans="1:15" ht="90" x14ac:dyDescent="0.25">
      <c r="A178" s="4">
        <v>5</v>
      </c>
      <c r="B178" s="42" t="s">
        <v>613</v>
      </c>
      <c r="C178" s="62" t="s">
        <v>26</v>
      </c>
      <c r="D178" s="26">
        <v>20</v>
      </c>
      <c r="E178" s="5" t="s">
        <v>528</v>
      </c>
      <c r="F178" s="5" t="s">
        <v>413</v>
      </c>
      <c r="G178" s="143" t="s">
        <v>529</v>
      </c>
      <c r="H178" s="13" t="s">
        <v>415</v>
      </c>
      <c r="I178" s="19" t="s">
        <v>259</v>
      </c>
      <c r="J178" s="20">
        <v>12</v>
      </c>
      <c r="K178" s="8">
        <v>42737</v>
      </c>
      <c r="L178" s="8">
        <v>43281</v>
      </c>
      <c r="M178" s="14">
        <v>52</v>
      </c>
      <c r="N178" s="21">
        <v>0.8</v>
      </c>
      <c r="O178" s="84" t="s">
        <v>689</v>
      </c>
    </row>
    <row r="179" spans="1:15" ht="120" x14ac:dyDescent="0.25">
      <c r="A179" s="4">
        <v>5</v>
      </c>
      <c r="B179" s="42" t="s">
        <v>614</v>
      </c>
      <c r="C179" s="62" t="s">
        <v>26</v>
      </c>
      <c r="D179" s="22">
        <v>20</v>
      </c>
      <c r="E179" s="87" t="s">
        <v>528</v>
      </c>
      <c r="F179" s="87" t="s">
        <v>413</v>
      </c>
      <c r="G179" s="13" t="s">
        <v>530</v>
      </c>
      <c r="H179" s="13" t="s">
        <v>417</v>
      </c>
      <c r="I179" s="19" t="s">
        <v>259</v>
      </c>
      <c r="J179" s="20">
        <v>12</v>
      </c>
      <c r="K179" s="8">
        <v>42737</v>
      </c>
      <c r="L179" s="8">
        <v>43100</v>
      </c>
      <c r="M179" s="14">
        <v>52</v>
      </c>
      <c r="N179" s="21">
        <v>1</v>
      </c>
      <c r="O179" s="84" t="s">
        <v>645</v>
      </c>
    </row>
    <row r="180" spans="1:15" ht="90" x14ac:dyDescent="0.25">
      <c r="A180" s="4">
        <v>5</v>
      </c>
      <c r="B180" s="42" t="s">
        <v>615</v>
      </c>
      <c r="C180" s="62" t="s">
        <v>26</v>
      </c>
      <c r="D180" s="22">
        <v>21</v>
      </c>
      <c r="E180" s="5" t="s">
        <v>531</v>
      </c>
      <c r="F180" s="5" t="s">
        <v>413</v>
      </c>
      <c r="G180" s="13" t="s">
        <v>532</v>
      </c>
      <c r="H180" s="13" t="s">
        <v>415</v>
      </c>
      <c r="I180" s="19" t="s">
        <v>259</v>
      </c>
      <c r="J180" s="20">
        <v>12</v>
      </c>
      <c r="K180" s="8">
        <v>42737</v>
      </c>
      <c r="L180" s="8">
        <v>43281</v>
      </c>
      <c r="M180" s="14">
        <v>52</v>
      </c>
      <c r="N180" s="21">
        <v>0.8</v>
      </c>
      <c r="O180" s="84" t="s">
        <v>689</v>
      </c>
    </row>
    <row r="181" spans="1:15" ht="120" x14ac:dyDescent="0.25">
      <c r="A181" s="4">
        <v>5</v>
      </c>
      <c r="B181" s="42" t="s">
        <v>616</v>
      </c>
      <c r="C181" s="62" t="s">
        <v>26</v>
      </c>
      <c r="D181" s="128">
        <v>21</v>
      </c>
      <c r="E181" s="114" t="s">
        <v>531</v>
      </c>
      <c r="F181" s="87" t="s">
        <v>413</v>
      </c>
      <c r="G181" s="144" t="s">
        <v>530</v>
      </c>
      <c r="H181" s="144" t="s">
        <v>417</v>
      </c>
      <c r="I181" s="115" t="s">
        <v>259</v>
      </c>
      <c r="J181" s="145">
        <v>12</v>
      </c>
      <c r="K181" s="146">
        <v>42737</v>
      </c>
      <c r="L181" s="146">
        <v>43100</v>
      </c>
      <c r="M181" s="147">
        <v>52</v>
      </c>
      <c r="N181" s="118">
        <v>1</v>
      </c>
      <c r="O181" s="89" t="s">
        <v>645</v>
      </c>
    </row>
    <row r="182" spans="1:15" ht="75" x14ac:dyDescent="0.25">
      <c r="A182" s="4">
        <v>5</v>
      </c>
      <c r="B182" s="42" t="s">
        <v>617</v>
      </c>
      <c r="C182" s="62" t="s">
        <v>26</v>
      </c>
      <c r="D182" s="22">
        <v>22</v>
      </c>
      <c r="E182" s="87" t="s">
        <v>533</v>
      </c>
      <c r="F182" s="5" t="s">
        <v>459</v>
      </c>
      <c r="G182" s="5" t="s">
        <v>460</v>
      </c>
      <c r="H182" s="5" t="s">
        <v>461</v>
      </c>
      <c r="I182" s="19" t="s">
        <v>259</v>
      </c>
      <c r="J182" s="20">
        <v>6</v>
      </c>
      <c r="K182" s="8">
        <v>42737</v>
      </c>
      <c r="L182" s="8">
        <v>42916</v>
      </c>
      <c r="M182" s="14">
        <v>26</v>
      </c>
      <c r="N182" s="21">
        <v>1</v>
      </c>
      <c r="O182" s="84" t="s">
        <v>648</v>
      </c>
    </row>
    <row r="183" spans="1:15" ht="135" x14ac:dyDescent="0.25">
      <c r="A183" s="4">
        <v>5</v>
      </c>
      <c r="B183" s="42" t="s">
        <v>618</v>
      </c>
      <c r="C183" s="62" t="s">
        <v>26</v>
      </c>
      <c r="D183" s="22">
        <v>23</v>
      </c>
      <c r="E183" s="87" t="s">
        <v>534</v>
      </c>
      <c r="F183" s="32" t="s">
        <v>535</v>
      </c>
      <c r="G183" s="32" t="s">
        <v>536</v>
      </c>
      <c r="H183" s="32" t="s">
        <v>537</v>
      </c>
      <c r="I183" s="19" t="s">
        <v>259</v>
      </c>
      <c r="J183" s="20">
        <v>6</v>
      </c>
      <c r="K183" s="8">
        <v>42737</v>
      </c>
      <c r="L183" s="8">
        <v>42916</v>
      </c>
      <c r="M183" s="15">
        <v>26</v>
      </c>
      <c r="N183" s="21">
        <v>1</v>
      </c>
      <c r="O183" s="84" t="s">
        <v>658</v>
      </c>
    </row>
    <row r="184" spans="1:15" ht="105" x14ac:dyDescent="0.25">
      <c r="A184" s="4">
        <v>5</v>
      </c>
      <c r="B184" s="42" t="s">
        <v>619</v>
      </c>
      <c r="C184" s="62" t="s">
        <v>26</v>
      </c>
      <c r="D184" s="22">
        <v>23</v>
      </c>
      <c r="E184" s="87" t="s">
        <v>534</v>
      </c>
      <c r="F184" s="32" t="s">
        <v>535</v>
      </c>
      <c r="G184" s="32" t="s">
        <v>708</v>
      </c>
      <c r="H184" s="32" t="s">
        <v>538</v>
      </c>
      <c r="I184" s="19" t="s">
        <v>259</v>
      </c>
      <c r="J184" s="20">
        <v>6</v>
      </c>
      <c r="K184" s="8">
        <v>42737</v>
      </c>
      <c r="L184" s="8">
        <v>42916</v>
      </c>
      <c r="M184" s="14">
        <v>26</v>
      </c>
      <c r="N184" s="25">
        <v>1</v>
      </c>
      <c r="O184" s="18" t="s">
        <v>659</v>
      </c>
    </row>
    <row r="185" spans="1:15" ht="120" x14ac:dyDescent="0.25">
      <c r="A185" s="4">
        <v>5</v>
      </c>
      <c r="B185" s="42" t="s">
        <v>620</v>
      </c>
      <c r="C185" s="62" t="s">
        <v>26</v>
      </c>
      <c r="D185" s="22">
        <v>24</v>
      </c>
      <c r="E185" s="87" t="s">
        <v>539</v>
      </c>
      <c r="F185" s="32" t="s">
        <v>535</v>
      </c>
      <c r="G185" s="5" t="s">
        <v>468</v>
      </c>
      <c r="H185" s="32" t="s">
        <v>540</v>
      </c>
      <c r="I185" s="33" t="s">
        <v>259</v>
      </c>
      <c r="J185" s="20">
        <v>6</v>
      </c>
      <c r="K185" s="8">
        <v>42737</v>
      </c>
      <c r="L185" s="34">
        <v>42916</v>
      </c>
      <c r="M185" s="14">
        <v>26</v>
      </c>
      <c r="N185" s="25">
        <v>1</v>
      </c>
      <c r="O185" s="18" t="s">
        <v>660</v>
      </c>
    </row>
    <row r="186" spans="1:15" ht="105" x14ac:dyDescent="0.25">
      <c r="A186" s="4">
        <v>5</v>
      </c>
      <c r="B186" s="42" t="s">
        <v>621</v>
      </c>
      <c r="C186" s="62" t="s">
        <v>26</v>
      </c>
      <c r="D186" s="26">
        <v>24</v>
      </c>
      <c r="E186" s="5" t="s">
        <v>539</v>
      </c>
      <c r="F186" s="32" t="s">
        <v>535</v>
      </c>
      <c r="G186" s="5" t="s">
        <v>429</v>
      </c>
      <c r="H186" s="5" t="s">
        <v>805</v>
      </c>
      <c r="I186" s="19" t="s">
        <v>259</v>
      </c>
      <c r="J186" s="27">
        <v>12</v>
      </c>
      <c r="K186" s="28">
        <v>42737</v>
      </c>
      <c r="L186" s="28">
        <v>43100</v>
      </c>
      <c r="M186" s="29">
        <v>52</v>
      </c>
      <c r="N186" s="21">
        <v>1</v>
      </c>
      <c r="O186" s="84" t="s">
        <v>709</v>
      </c>
    </row>
    <row r="187" spans="1:15" ht="105" x14ac:dyDescent="0.25">
      <c r="A187" s="4">
        <v>5</v>
      </c>
      <c r="B187" s="42" t="s">
        <v>622</v>
      </c>
      <c r="C187" s="62" t="s">
        <v>26</v>
      </c>
      <c r="D187" s="17">
        <v>24</v>
      </c>
      <c r="E187" s="5" t="s">
        <v>539</v>
      </c>
      <c r="F187" s="32" t="s">
        <v>535</v>
      </c>
      <c r="G187" s="5" t="s">
        <v>541</v>
      </c>
      <c r="H187" s="5" t="s">
        <v>542</v>
      </c>
      <c r="I187" s="19" t="s">
        <v>259</v>
      </c>
      <c r="J187" s="92">
        <v>12</v>
      </c>
      <c r="K187" s="96">
        <v>42737</v>
      </c>
      <c r="L187" s="96">
        <v>43100</v>
      </c>
      <c r="M187" s="109">
        <v>52</v>
      </c>
      <c r="N187" s="148">
        <v>1</v>
      </c>
      <c r="O187" s="18" t="s">
        <v>710</v>
      </c>
    </row>
    <row r="188" spans="1:15" ht="135" x14ac:dyDescent="0.25">
      <c r="A188" s="4">
        <v>5</v>
      </c>
      <c r="B188" s="42" t="s">
        <v>623</v>
      </c>
      <c r="C188" s="62" t="s">
        <v>26</v>
      </c>
      <c r="D188" s="22">
        <v>25</v>
      </c>
      <c r="E188" s="87" t="s">
        <v>543</v>
      </c>
      <c r="F188" s="32" t="s">
        <v>535</v>
      </c>
      <c r="G188" s="32" t="s">
        <v>708</v>
      </c>
      <c r="H188" s="32" t="s">
        <v>538</v>
      </c>
      <c r="I188" s="33" t="s">
        <v>259</v>
      </c>
      <c r="J188" s="20">
        <v>6</v>
      </c>
      <c r="K188" s="8">
        <v>42737</v>
      </c>
      <c r="L188" s="34">
        <v>42916</v>
      </c>
      <c r="M188" s="14">
        <v>26</v>
      </c>
      <c r="N188" s="25">
        <v>1</v>
      </c>
      <c r="O188" s="18" t="s">
        <v>661</v>
      </c>
    </row>
    <row r="189" spans="1:15" ht="90" x14ac:dyDescent="0.25">
      <c r="A189" s="4">
        <v>5</v>
      </c>
      <c r="B189" s="42" t="s">
        <v>624</v>
      </c>
      <c r="C189" s="62" t="s">
        <v>26</v>
      </c>
      <c r="D189" s="22">
        <v>26</v>
      </c>
      <c r="E189" s="87" t="s">
        <v>544</v>
      </c>
      <c r="F189" s="32" t="s">
        <v>535</v>
      </c>
      <c r="G189" s="32" t="s">
        <v>708</v>
      </c>
      <c r="H189" s="32" t="s">
        <v>538</v>
      </c>
      <c r="I189" s="33" t="s">
        <v>259</v>
      </c>
      <c r="J189" s="20">
        <v>6</v>
      </c>
      <c r="K189" s="8">
        <v>42737</v>
      </c>
      <c r="L189" s="34">
        <v>42916</v>
      </c>
      <c r="M189" s="14">
        <v>26</v>
      </c>
      <c r="N189" s="25">
        <v>1</v>
      </c>
      <c r="O189" s="18" t="s">
        <v>662</v>
      </c>
    </row>
    <row r="190" spans="1:15" ht="105" x14ac:dyDescent="0.25">
      <c r="A190" s="4">
        <v>5</v>
      </c>
      <c r="B190" s="42" t="s">
        <v>625</v>
      </c>
      <c r="C190" s="62" t="s">
        <v>26</v>
      </c>
      <c r="D190" s="22">
        <v>26</v>
      </c>
      <c r="E190" s="87" t="s">
        <v>544</v>
      </c>
      <c r="F190" s="5" t="s">
        <v>545</v>
      </c>
      <c r="G190" s="5" t="s">
        <v>546</v>
      </c>
      <c r="H190" s="5" t="s">
        <v>547</v>
      </c>
      <c r="I190" s="19" t="s">
        <v>548</v>
      </c>
      <c r="J190" s="20">
        <v>1</v>
      </c>
      <c r="K190" s="8">
        <v>42737</v>
      </c>
      <c r="L190" s="34">
        <v>42825</v>
      </c>
      <c r="M190" s="14">
        <v>13</v>
      </c>
      <c r="N190" s="25">
        <v>1</v>
      </c>
      <c r="O190" s="84" t="s">
        <v>663</v>
      </c>
    </row>
    <row r="191" spans="1:15" ht="120" x14ac:dyDescent="0.25">
      <c r="A191" s="4">
        <v>5</v>
      </c>
      <c r="B191" s="42" t="s">
        <v>626</v>
      </c>
      <c r="C191" s="62" t="s">
        <v>26</v>
      </c>
      <c r="D191" s="22">
        <v>27</v>
      </c>
      <c r="E191" s="18" t="s">
        <v>781</v>
      </c>
      <c r="F191" s="32" t="s">
        <v>535</v>
      </c>
      <c r="G191" s="32" t="s">
        <v>708</v>
      </c>
      <c r="H191" s="32" t="s">
        <v>538</v>
      </c>
      <c r="I191" s="33" t="s">
        <v>259</v>
      </c>
      <c r="J191" s="20">
        <v>6</v>
      </c>
      <c r="K191" s="8">
        <v>42737</v>
      </c>
      <c r="L191" s="34">
        <v>42916</v>
      </c>
      <c r="M191" s="14">
        <v>26</v>
      </c>
      <c r="N191" s="21">
        <v>1</v>
      </c>
      <c r="O191" s="18" t="s">
        <v>664</v>
      </c>
    </row>
    <row r="192" spans="1:15" ht="105" x14ac:dyDescent="0.25">
      <c r="A192" s="4">
        <v>5</v>
      </c>
      <c r="B192" s="42" t="s">
        <v>627</v>
      </c>
      <c r="C192" s="62" t="s">
        <v>26</v>
      </c>
      <c r="D192" s="22">
        <v>28</v>
      </c>
      <c r="E192" s="5" t="s">
        <v>549</v>
      </c>
      <c r="F192" s="5" t="s">
        <v>550</v>
      </c>
      <c r="G192" s="32" t="s">
        <v>551</v>
      </c>
      <c r="H192" s="5" t="s">
        <v>711</v>
      </c>
      <c r="I192" s="19" t="s">
        <v>259</v>
      </c>
      <c r="J192" s="20">
        <v>6</v>
      </c>
      <c r="K192" s="8">
        <v>42737</v>
      </c>
      <c r="L192" s="34">
        <v>43281</v>
      </c>
      <c r="M192" s="14">
        <f>52+26</f>
        <v>78</v>
      </c>
      <c r="N192" s="21">
        <v>0.9</v>
      </c>
      <c r="O192" s="84" t="s">
        <v>665</v>
      </c>
    </row>
    <row r="193" spans="1:15" ht="120" x14ac:dyDescent="0.25">
      <c r="A193" s="4">
        <v>5</v>
      </c>
      <c r="B193" s="42" t="s">
        <v>628</v>
      </c>
      <c r="C193" s="62" t="s">
        <v>26</v>
      </c>
      <c r="D193" s="124">
        <v>28</v>
      </c>
      <c r="E193" s="5" t="s">
        <v>549</v>
      </c>
      <c r="F193" s="149" t="s">
        <v>550</v>
      </c>
      <c r="G193" s="149" t="s">
        <v>552</v>
      </c>
      <c r="H193" s="149" t="s">
        <v>712</v>
      </c>
      <c r="I193" s="150" t="s">
        <v>259</v>
      </c>
      <c r="J193" s="151">
        <v>12</v>
      </c>
      <c r="K193" s="125">
        <v>42737</v>
      </c>
      <c r="L193" s="152">
        <v>43100</v>
      </c>
      <c r="M193" s="151">
        <v>52</v>
      </c>
      <c r="N193" s="129">
        <v>1</v>
      </c>
      <c r="O193" s="114" t="s">
        <v>666</v>
      </c>
    </row>
    <row r="194" spans="1:15" ht="90" x14ac:dyDescent="0.25">
      <c r="A194" s="4">
        <v>5</v>
      </c>
      <c r="B194" s="42" t="s">
        <v>629</v>
      </c>
      <c r="C194" s="62" t="s">
        <v>26</v>
      </c>
      <c r="D194" s="123">
        <v>28</v>
      </c>
      <c r="E194" s="87" t="s">
        <v>713</v>
      </c>
      <c r="F194" s="149" t="s">
        <v>550</v>
      </c>
      <c r="G194" s="149" t="s">
        <v>553</v>
      </c>
      <c r="H194" s="149" t="s">
        <v>554</v>
      </c>
      <c r="I194" s="150" t="s">
        <v>259</v>
      </c>
      <c r="J194" s="153">
        <v>24</v>
      </c>
      <c r="K194" s="117">
        <v>42737</v>
      </c>
      <c r="L194" s="154">
        <v>43464</v>
      </c>
      <c r="M194" s="153">
        <v>104</v>
      </c>
      <c r="N194" s="118">
        <v>1</v>
      </c>
      <c r="O194" s="89" t="s">
        <v>667</v>
      </c>
    </row>
    <row r="195" spans="1:15" ht="90" x14ac:dyDescent="0.25">
      <c r="A195" s="4">
        <v>5</v>
      </c>
      <c r="B195" s="42" t="s">
        <v>630</v>
      </c>
      <c r="C195" s="62" t="s">
        <v>26</v>
      </c>
      <c r="D195" s="123">
        <v>28</v>
      </c>
      <c r="E195" s="87" t="s">
        <v>713</v>
      </c>
      <c r="F195" s="149" t="s">
        <v>550</v>
      </c>
      <c r="G195" s="149" t="s">
        <v>555</v>
      </c>
      <c r="H195" s="149" t="s">
        <v>714</v>
      </c>
      <c r="I195" s="150" t="s">
        <v>259</v>
      </c>
      <c r="J195" s="155">
        <v>12</v>
      </c>
      <c r="K195" s="117">
        <v>42737</v>
      </c>
      <c r="L195" s="154">
        <v>43100</v>
      </c>
      <c r="M195" s="153">
        <v>52</v>
      </c>
      <c r="N195" s="156">
        <v>1</v>
      </c>
      <c r="O195" s="89" t="s">
        <v>668</v>
      </c>
    </row>
    <row r="196" spans="1:15" ht="105" x14ac:dyDescent="0.25">
      <c r="A196" s="4">
        <v>5</v>
      </c>
      <c r="B196" s="42" t="s">
        <v>631</v>
      </c>
      <c r="C196" s="62" t="s">
        <v>26</v>
      </c>
      <c r="D196" s="22">
        <v>28</v>
      </c>
      <c r="E196" s="5" t="s">
        <v>549</v>
      </c>
      <c r="F196" s="5" t="s">
        <v>550</v>
      </c>
      <c r="G196" s="5" t="s">
        <v>429</v>
      </c>
      <c r="H196" s="5" t="s">
        <v>806</v>
      </c>
      <c r="I196" s="19" t="s">
        <v>259</v>
      </c>
      <c r="J196" s="20">
        <v>12</v>
      </c>
      <c r="K196" s="8">
        <v>42737</v>
      </c>
      <c r="L196" s="8">
        <v>43465</v>
      </c>
      <c r="M196" s="14">
        <f>52+52</f>
        <v>104</v>
      </c>
      <c r="N196" s="21">
        <v>0.75</v>
      </c>
      <c r="O196" s="84" t="s">
        <v>715</v>
      </c>
    </row>
    <row r="197" spans="1:15" ht="105" x14ac:dyDescent="0.25">
      <c r="A197" s="4">
        <v>5</v>
      </c>
      <c r="B197" s="42" t="s">
        <v>632</v>
      </c>
      <c r="C197" s="62" t="s">
        <v>26</v>
      </c>
      <c r="D197" s="22">
        <v>29</v>
      </c>
      <c r="E197" s="5" t="s">
        <v>556</v>
      </c>
      <c r="F197" s="5" t="s">
        <v>557</v>
      </c>
      <c r="G197" s="5" t="s">
        <v>558</v>
      </c>
      <c r="H197" s="5" t="s">
        <v>559</v>
      </c>
      <c r="I197" s="19" t="s">
        <v>259</v>
      </c>
      <c r="J197" s="20">
        <v>12</v>
      </c>
      <c r="K197" s="8">
        <v>42737</v>
      </c>
      <c r="L197" s="8">
        <v>43100</v>
      </c>
      <c r="M197" s="14">
        <v>52</v>
      </c>
      <c r="N197" s="21">
        <v>1</v>
      </c>
      <c r="O197" s="84" t="s">
        <v>716</v>
      </c>
    </row>
    <row r="198" spans="1:15" ht="126" customHeight="1" x14ac:dyDescent="0.25">
      <c r="A198" s="4">
        <v>5</v>
      </c>
      <c r="B198" s="42" t="s">
        <v>633</v>
      </c>
      <c r="C198" s="62" t="s">
        <v>26</v>
      </c>
      <c r="D198" s="120">
        <v>29</v>
      </c>
      <c r="E198" s="5" t="s">
        <v>556</v>
      </c>
      <c r="F198" s="5" t="s">
        <v>550</v>
      </c>
      <c r="G198" s="5" t="s">
        <v>429</v>
      </c>
      <c r="H198" s="5" t="s">
        <v>806</v>
      </c>
      <c r="I198" s="19" t="s">
        <v>259</v>
      </c>
      <c r="J198" s="20">
        <v>12</v>
      </c>
      <c r="K198" s="8">
        <v>42737</v>
      </c>
      <c r="L198" s="8">
        <v>43465</v>
      </c>
      <c r="M198" s="14">
        <f>52+52</f>
        <v>104</v>
      </c>
      <c r="N198" s="21">
        <v>0.75</v>
      </c>
      <c r="O198" s="84" t="s">
        <v>715</v>
      </c>
    </row>
    <row r="199" spans="1:15" ht="105" x14ac:dyDescent="0.25">
      <c r="A199" s="4">
        <v>5</v>
      </c>
      <c r="B199" s="42" t="s">
        <v>634</v>
      </c>
      <c r="C199" s="62" t="s">
        <v>26</v>
      </c>
      <c r="D199" s="22">
        <v>30</v>
      </c>
      <c r="E199" s="87" t="s">
        <v>563</v>
      </c>
      <c r="F199" s="24" t="s">
        <v>550</v>
      </c>
      <c r="G199" s="24" t="s">
        <v>560</v>
      </c>
      <c r="H199" s="24" t="s">
        <v>561</v>
      </c>
      <c r="I199" s="15" t="s">
        <v>562</v>
      </c>
      <c r="J199" s="14">
        <v>12</v>
      </c>
      <c r="K199" s="35">
        <v>42737</v>
      </c>
      <c r="L199" s="35">
        <v>42826</v>
      </c>
      <c r="M199" s="14">
        <v>13</v>
      </c>
      <c r="N199" s="21">
        <v>1</v>
      </c>
      <c r="O199" s="84" t="s">
        <v>669</v>
      </c>
    </row>
    <row r="200" spans="1:15" ht="105" x14ac:dyDescent="0.25">
      <c r="A200" s="4">
        <v>5</v>
      </c>
      <c r="B200" s="42" t="s">
        <v>635</v>
      </c>
      <c r="C200" s="62" t="s">
        <v>26</v>
      </c>
      <c r="D200" s="124">
        <v>31</v>
      </c>
      <c r="E200" s="87" t="s">
        <v>563</v>
      </c>
      <c r="F200" s="157" t="s">
        <v>564</v>
      </c>
      <c r="G200" s="157" t="s">
        <v>565</v>
      </c>
      <c r="H200" s="157" t="s">
        <v>566</v>
      </c>
      <c r="I200" s="158" t="s">
        <v>567</v>
      </c>
      <c r="J200" s="151">
        <v>6</v>
      </c>
      <c r="K200" s="159">
        <v>42737</v>
      </c>
      <c r="L200" s="159">
        <v>43281</v>
      </c>
      <c r="M200" s="151">
        <v>78</v>
      </c>
      <c r="N200" s="21">
        <v>1</v>
      </c>
      <c r="O200" s="84" t="s">
        <v>670</v>
      </c>
    </row>
    <row r="201" spans="1:15" ht="120" x14ac:dyDescent="0.25">
      <c r="A201" s="4">
        <v>5</v>
      </c>
      <c r="B201" s="42" t="s">
        <v>636</v>
      </c>
      <c r="C201" s="62" t="s">
        <v>26</v>
      </c>
      <c r="D201" s="123">
        <v>31</v>
      </c>
      <c r="E201" s="87" t="s">
        <v>563</v>
      </c>
      <c r="F201" s="157" t="s">
        <v>564</v>
      </c>
      <c r="G201" s="149" t="s">
        <v>565</v>
      </c>
      <c r="H201" s="149" t="s">
        <v>568</v>
      </c>
      <c r="I201" s="150" t="s">
        <v>567</v>
      </c>
      <c r="J201" s="155">
        <v>6</v>
      </c>
      <c r="K201" s="117">
        <v>42737</v>
      </c>
      <c r="L201" s="117">
        <v>43281</v>
      </c>
      <c r="M201" s="153">
        <v>78</v>
      </c>
      <c r="N201" s="25">
        <v>1</v>
      </c>
      <c r="O201" s="18" t="s">
        <v>765</v>
      </c>
    </row>
    <row r="350888" spans="1:1" x14ac:dyDescent="0.25">
      <c r="A350888" s="36" t="s">
        <v>25</v>
      </c>
    </row>
    <row r="350889" spans="1:1" x14ac:dyDescent="0.25">
      <c r="A350889" s="36" t="s">
        <v>26</v>
      </c>
    </row>
  </sheetData>
  <autoFilter ref="A10:O201"/>
  <mergeCells count="3">
    <mergeCell ref="D1:G1"/>
    <mergeCell ref="D2:G2"/>
    <mergeCell ref="B8:O8"/>
  </mergeCells>
  <dataValidations count="18">
    <dataValidation type="date" allowBlank="1" showInputMessage="1" errorTitle="Entrada no válida" error="Por favor escriba una fecha válida (AAAA/MM/DD)" promptTitle="Ingrese una fecha (AAAA/MM/DD)" prompt=" Registre la FECHA PROGRAMADA para el inicio de la actividad. (FORMATO AAAA/MM/DD)" sqref="K84 K87:K88 K174:L174 L142:L143 K136:L136 K129:K135 K177:K201 K137:K162 K171:L171 K176:L176 L190 K163:L165 K166:K170 K172:K173 K175 K110 L182 L200:L201 L145:L146 L135 L166:L169 L148:L161">
      <formula1>1900/1/1</formula1>
      <formula2>3000/1/1</formula2>
    </dataValidation>
    <dataValidation type="date" allowBlank="1" showInputMessage="1" errorTitle="Entrada no válida" error="Por favor escriba una fecha válida (AAAA/MM/DD)" promptTitle="Ingrese una fecha (AAAA/MM/DD)" prompt=" Registre la FECHA PROGRAMADA para la terminación de la actividad. (FORMATO AAAA/MM/DD)" sqref="L84 L87:L88 L172:L173 L137:L141 L175 L177:L181 L129:L132 L191:L199 L183 L185:L189 L162 L147 L170 L134">
      <formula1>1900/1/1</formula1>
      <formula2>3000/1/1</formula2>
    </dataValidation>
    <dataValidation type="textLength" allowBlank="1" showInputMessage="1" showErrorMessage="1" error="Escriba un texto _x000a_Maximo 390 Caracteres" promptTitle="Cualquier contenido_x000a_Maximo 390 Caracteres" prompt="_x000a_Registre DE MANERA BREVE acción (correctiva y/o preventiva) q adopta la Entidad p/ subsanar o corregir causa que genera hallazgo._x000a_(MÁX. 390 CARACTERES)_x000a_Inserte tantas filas como ACTIVIDADES tenga." sqref="G67 G42">
      <formula1>0</formula1>
      <formula2>390</formula2>
    </dataValidation>
    <dataValidation type="whole" operator="greaterThanOrEqual" allowBlank="1" showInputMessage="1" showErrorMessage="1" sqref="N31:N81">
      <formula1>0</formula1>
    </dataValidation>
    <dataValidation type="whole" operator="greaterThanOrEqual" allowBlank="1" showInputMessage="1" showErrorMessage="1" sqref="J31:J83">
      <formula1>1</formula1>
    </dataValidation>
    <dataValidation type="textLength" allowBlank="1" showInputMessage="1" error="Escriba un texto  Maximo 390 Caracteres" promptTitle="Cualquier contenido Maximo 390 Caracteres" prompt=" Registre aspectos importantes a considerar. (MÁX. 390 CARACTERES)" sqref="O87:O88 O179 O110 M183 O174 O130 O181:O201 O152:O158 O169:O171 O145:O150 O132 O134:O143 O160:O165 O167">
      <formula1>0</formula1>
      <formula2>390</formula2>
    </dataValidation>
    <dataValidation type="decimal" allowBlank="1" showInputMessage="1" showErrorMessage="1" errorTitle="Entrada no válida" error="Por favor escriba un número" promptTitle="Escriba un número en esta casilla" prompt=" Registre el numero de semanas que existen entre las fecha de inicio y la fecha final de la actividad." sqref="M87:M88 L184 M184:M201 M156:M162 M164:M182 M129:M154">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87:J88">
      <formula1>-9223372036854770000</formula1>
      <formula2>9223372036854770000</formula2>
    </dataValidation>
    <dataValidation type="textLength" allowBlank="1" showInputMessage="1" error="Escriba un texto  Maximo 390 Caracteres" promptTitle="Cualquier contenido Maximo 390 Caracteres" prompt=" Registre DE MANERA BREVE la Unidad de Medida de la actividad. (Ej.: Informes, jornadas de capacitación, etc.) (MÁX. 390 CARACTERES)" sqref="I87:I88 I129:I132 I145:I154 I190 I192:I201 I186:I187 I167:I184 I134:I143 I156:I162 I164:I165 J163">
      <formula1>0</formula1>
      <formula2>390</formula2>
    </dataValidation>
    <dataValidation type="textLength" allowBlank="1" showInputMessage="1" error="Escriba un texto  Maximo 390 Caracteres" promptTitle="Cualquier contenido Maximo 390 Caracteres" prompt=" Registre DE MANERA BREVE las actividades a desarrollar para el cumplimiento de la Acción  de mejoramiento.  Insterte UNA FILA  por ACTIVIDAD. (MÁX. 390 CARACTERES)" sqref="H167:H169 G171 G135:G137 G153 H194:H201 H171:H174 G167:G168 H176:H177 H134:H143 H186:H187 G150:G151 H145:H154 O168 H131:H132 H190 H182 H87:H88 H192 O131 G178:G181 G158 G129:G131 H156:H165 O151">
      <formula1>0</formula1>
      <formula2>390</formula2>
    </dataValidation>
    <dataValidation type="textLength" allowBlank="1" showInputMessage="1" error="Escriba un texto  Maximo 390 Caracteres" promptTitle="Cualquier contenido Maximo 390 Caracteres" prompt=" Registre DE MANERA BREVE acción (correctiva y/o preventiva) q adopta la Entidad p/ subsanar o corregir causa que genera hallazgo. (MÁX. 390 CARACTERES) Inserte tantas filas como ACTIVIDADES tenga." sqref="G154 H175 G182 G132 G190 G152 G156:G157 G159:G165 G169 G145:G149 G185:G187 G134 G138:G143 G193:G201 F172 G172:G177 G87:G88 H193">
      <formula1>0</formula1>
      <formula2>390</formula2>
    </dataValidation>
    <dataValidation type="textLength" allowBlank="1" showInputMessage="1" error="Escriba un texto  Maximo 390 Caracteres" promptTitle="Cualquier contenido Maximo 390 Caracteres" prompt=" Registre CAUSA contenida en Inf de Auditoría(Suscripción), ó q se encuentra en Plan ya suscrito(Avance o Seguimiento) SI SUPERA 390 CARACTERES, RESÚMALA. Insterte tantas filas como ACTIVIDADES sean." sqref="F87:F88 F177:F182 F192:F201 F129:F171 F190">
      <formula1>0</formula1>
      <formula2>390</formula2>
    </dataValidation>
    <dataValidation type="textLength" allowBlank="1" showInputMessage="1" error="Escriba un texto  Maximo 390 Caracteres" promptTitle="Cualquier contenido Maximo 390 Caracteres" prompt=" Registre HALLAZGO contenido en Inf de Auditoría(Suscripción), ó q se encuentra en Plan ya suscrito(Avance o Seguim) SI SUPERA 390 CARACTERES, RESÚMALO. Insterte tantas filas como ACTIVIDADES sean." sqref="E129:E201 F173:F176 E87:E88">
      <formula1>0</formula1>
      <formula2>390</formula2>
    </dataValidation>
    <dataValidation type="textLength" allowBlank="1" showInputMessage="1" error="Escriba un texto  Maximo 9 Caracteres" promptTitle="Cualquier contenido Maximo 9 Caracteres" prompt=" Registre EL CÓDIGO contenido en Inf de Auditoría(Suscripción), ó que se encuentra en Plan ya suscrito(Avance o Seguimiento) Insterte tantas filas como ACTIVIDADES sean. Ej.: 11 01 001 (Con espacios)" sqref="D87:D88 D103 D128:D201 D106:D109 D91:D97 D114:D116 D125:D126">
      <formula1>0</formula1>
      <formula2>9</formula2>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11:C86">
      <formula1>$A$350850:$A$350852</formula1>
    </dataValidation>
    <dataValidation type="list" allowBlank="1" showInputMessage="1" showErrorMessage="1" errorTitle="Entrada no válida" error="Por favor seleccione un elemento de la lista" promptTitle="Seleccione un elemento de la lista" prompt=" Seleccione de la lista si registra la SUSCRIPCIÓN, ó el AVANCE (SEGUIMIENTO) del Plan de Mejoramiento." sqref="C87:C201">
      <formula1>$A$350926:$A$350928</formula1>
    </dataValidation>
    <dataValidation type="decimal" allowBlank="1" showInputMessage="1" showErrorMessage="1" errorTitle="Entrada no válida" error="Por favor escriba un número" promptTitle="Escriba un número en esta casilla" prompt=" Registre EN NÚMERO el avance fisico a la fecha de corte del informe, respecto a las cantidades de las unidades de medida. (Únicamente para AVANCE ó SEGUIMIENTO del Plan de Mejoramiento)" sqref="N129:N131 N134:N136 N140:N141 N145:N152 N143 N154:N165 N167:N201">
      <formula1>-9223372036854770000</formula1>
      <formula2>9223372036854770000</formula2>
    </dataValidation>
    <dataValidation type="decimal" allowBlank="1" showInputMessage="1" showErrorMessage="1" errorTitle="Entrada no válida" error="Por favor escriba un número" promptTitle="Escriba un número en esta casilla" prompt=" Registre EN NÚMERO la cantidad, volumen o tamaño de la actividad (en unidades o porcentajes).  Ej.: Si en col. 28 registró INFORMES y son 5 informes, aquí se registra el número 5." sqref="J129:J132 J145:J154 J167:J182 J184:J201 J134:J143 J156:J165">
      <formula1>-9223372036854770000</formula1>
      <formula2>9223372036854770000</formula2>
    </dataValidation>
  </dataValidations>
  <pageMargins left="0.7" right="0.7" top="0.75" bottom="0.75" header="0.3" footer="0.3"/>
  <pageSetup orientation="portrait"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F14.1  PLANES DE MEJORAMIENT...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Paola Andrea Blandon Salazar</cp:lastModifiedBy>
  <dcterms:created xsi:type="dcterms:W3CDTF">2016-07-14T21:53:39Z</dcterms:created>
  <dcterms:modified xsi:type="dcterms:W3CDTF">2018-03-08T16:16:20Z</dcterms:modified>
</cp:coreProperties>
</file>