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9126"/>
  <workbookPr defaultThemeVersion="166925"/>
  <mc:AlternateContent xmlns:mc="http://schemas.openxmlformats.org/markup-compatibility/2006">
    <mc:Choice Requires="x15">
      <x15ac:absPath xmlns:x15ac="http://schemas.microsoft.com/office/spreadsheetml/2010/11/ac" url="\\compartida\Publica\8 - Oficina de Control Interno\Publicacion Web informes\Agosto 22-18\"/>
    </mc:Choice>
  </mc:AlternateContent>
  <xr:revisionPtr revIDLastSave="0" documentId="8_{B126ADF7-5B2D-4EBA-9B6F-EABEEC87417D}" xr6:coauthVersionLast="31" xr6:coauthVersionMax="31" xr10:uidLastSave="{00000000-0000-0000-0000-000000000000}"/>
  <bookViews>
    <workbookView xWindow="0" yWindow="0" windowWidth="28800" windowHeight="10110" xr2:uid="{00000000-000D-0000-FFFF-FFFF00000000}"/>
  </bookViews>
  <sheets>
    <sheet name="F14.1  PLANES DE MEJORAMIENT..." sheetId="1" r:id="rId1"/>
  </sheets>
  <definedNames>
    <definedName name="_xlnm._FilterDatabase" localSheetId="0" hidden="1">'F14.1  PLANES DE MEJORAMIENT...'!$A$10:$KG$75</definedName>
    <definedName name="_xlnm.Print_Area" localSheetId="0">'F14.1  PLANES DE MEJORAMIENT...'!$B$8:$O$66</definedName>
  </definedNames>
  <calcPr calcId="179017"/>
</workbook>
</file>

<file path=xl/calcChain.xml><?xml version="1.0" encoding="utf-8"?>
<calcChain xmlns="http://schemas.openxmlformats.org/spreadsheetml/2006/main">
  <c r="M42" i="1" l="1"/>
  <c r="M49" i="1" l="1"/>
  <c r="M41" i="1"/>
  <c r="M39" i="1"/>
  <c r="M38" i="1"/>
  <c r="M37" i="1"/>
  <c r="M27" i="1"/>
  <c r="M26" i="1"/>
  <c r="M25" i="1"/>
  <c r="M24" i="1"/>
  <c r="M48" i="1" l="1"/>
  <c r="M36" i="1"/>
  <c r="JX40" i="1" l="1"/>
  <c r="JW40" i="1"/>
  <c r="JV40" i="1"/>
  <c r="JU40" i="1"/>
  <c r="JT40" i="1"/>
  <c r="JS40" i="1"/>
  <c r="JR40" i="1"/>
  <c r="JQ40" i="1"/>
  <c r="JP40" i="1"/>
  <c r="JO40" i="1"/>
  <c r="JN40" i="1"/>
  <c r="JM40" i="1"/>
  <c r="JL40" i="1"/>
  <c r="JK40" i="1"/>
  <c r="JJ40" i="1"/>
  <c r="JI40" i="1"/>
  <c r="JH40" i="1"/>
  <c r="JG40" i="1"/>
  <c r="JF40" i="1"/>
  <c r="JE40" i="1"/>
  <c r="K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Ana Giselly Martinez Montoya</author>
  </authors>
  <commentList>
    <comment ref="G71" authorId="0" shapeId="0" xr:uid="{00000000-0006-0000-0000-000001000000}">
      <text>
        <r>
          <rPr>
            <b/>
            <sz val="9"/>
            <color indexed="81"/>
            <rFont val="Tahoma"/>
            <family val="2"/>
          </rPr>
          <t>Ana Giselly Martinez Montoya:</t>
        </r>
        <r>
          <rPr>
            <sz val="9"/>
            <color indexed="81"/>
            <rFont val="Tahoma"/>
            <family val="2"/>
          </rPr>
          <t xml:space="preserve">
La ANDJ en varias reuniones a indicado que no se va a llevar a cabo cambios en el aplicativo, por lo tanto, la parte seleccionada en rojo, no sería viable incluirla dentro del plan de mejoramiento ya que se conoce que no va a tener resultado positivo. </t>
        </r>
      </text>
    </comment>
  </commentList>
</comments>
</file>

<file path=xl/sharedStrings.xml><?xml version="1.0" encoding="utf-8"?>
<sst xmlns="http://schemas.openxmlformats.org/spreadsheetml/2006/main" count="546" uniqueCount="273">
  <si>
    <t>Tipo Modalidad</t>
  </si>
  <si>
    <t>M-3: PLAN DE MEJORAMIENTO</t>
  </si>
  <si>
    <t>Formulario</t>
  </si>
  <si>
    <t>F14.1: PLANES DE MEJORAMIENTO - ENTIDADES</t>
  </si>
  <si>
    <t>Moneda Informe</t>
  </si>
  <si>
    <t>Entidad</t>
  </si>
  <si>
    <t>Fecha</t>
  </si>
  <si>
    <t>Periodicidad</t>
  </si>
  <si>
    <t>OCASIONAL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</si>
  <si>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</si>
  <si>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</si>
  <si>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</si>
  <si>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</si>
  <si>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</si>
  <si>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</si>
  <si>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</si>
  <si>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</si>
  <si>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</si>
  <si>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</si>
  <si>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</si>
  <si>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</si>
  <si>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</si>
  <si>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</si>
  <si>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</si>
  <si>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</si>
  <si>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</si>
  <si>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</si>
  <si>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</si>
  <si>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</si>
  <si>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</si>
  <si>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</si>
  <si>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</si>
  <si>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</si>
  <si>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</si>
  <si>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</si>
  <si>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</si>
  <si>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</si>
  <si>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</si>
  <si>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r>
      <t xml:space="preserve">Inventario de bienes extintos (D). </t>
    </r>
    <r>
      <rPr>
        <sz val="11"/>
        <rFont val="Calibri"/>
        <family val="2"/>
        <scheme val="minor"/>
      </rPr>
      <t>La cuenta 1510-Inventario de Mercancías en Existencias presentan incertidumbre en cuantía indeterminada, afectando la confiabilidad y razonabilidad de los saldos, …</t>
    </r>
  </si>
  <si>
    <r>
      <t xml:space="preserve">Inventario bienes incautados (D). </t>
    </r>
    <r>
      <rPr>
        <sz val="11"/>
        <rFont val="Calibri"/>
        <family val="2"/>
        <scheme val="minor"/>
      </rPr>
      <t>La cuenta de orden 8130- Bienes Aprehendidos o Incautados presentan incertidumbre en cuantía indeterminada, afectando la confiabilidad y razonabilidad en las notas a los estados contables …</t>
    </r>
  </si>
  <si>
    <r>
      <t>Comité de Sostenibilidad.</t>
    </r>
    <r>
      <rPr>
        <sz val="11"/>
        <rFont val="Calibri"/>
        <family val="2"/>
        <scheme val="minor"/>
      </rPr>
      <t xml:space="preserve"> El FRISCO  ha venido adelantando planes de choque de depuración de información contable a fin de reflejar saldos razonables al cierre de la vigencia 2016, sin embargo, se evidenció que la entidad no cuenta con una instancia asesora del área contable, como es el Comité de Sostenibilidad Contable.</t>
    </r>
  </si>
  <si>
    <r>
      <rPr>
        <b/>
        <sz val="11"/>
        <rFont val="Calibri"/>
        <family val="2"/>
        <scheme val="minor"/>
      </rPr>
      <t>Manual de Políticas contables, procedimientos y funciones</t>
    </r>
    <r>
      <rPr>
        <sz val="11"/>
        <rFont val="Calibri"/>
        <family val="2"/>
        <scheme val="minor"/>
      </rPr>
      <t>. El FRISCO no tiene elaborada ni documentada la política contable de carácter específico orientada a las actividades propias de la entidad en cumplimiento de su misión.</t>
    </r>
  </si>
  <si>
    <r>
      <t xml:space="preserve">Utilización de las subcuentas denominadas "Otros“. </t>
    </r>
    <r>
      <rPr>
        <sz val="11"/>
        <rFont val="Calibri"/>
        <family val="2"/>
        <scheme val="minor"/>
      </rPr>
      <t>Analizado el Balance del FRISCO a 31 de diciembre de 2016, se evidencia que la SAE ha utilizado las subcuentas Otros superando el porcentaje del 5% establecido por la Contaduría General de la Nación.</t>
    </r>
  </si>
  <si>
    <t>Existen 10.977 bienes incautados que no registran valores, debido a que se carece de información contable que permita establecer el valor razonable de los mismos y su existencia. Lo anterior se presenta por debilidades en el proceso de depuración de la información contable.</t>
  </si>
  <si>
    <t>... debido a debilidades de control interno contable en la estructuración y elaboración de las mismas, lo que no permite realizar una adecuada interpretación de los hechos y operaciones llevadas a cabo por la entidad durante la vigencia auditada.</t>
  </si>
  <si>
    <t xml:space="preserve">Realizar conciliación entre el área jurídica y el área financiera sobre los procesos jurídicos en contra vigentes.
</t>
  </si>
  <si>
    <t>Formato Conciliación</t>
  </si>
  <si>
    <t>Procedimiento documentado</t>
  </si>
  <si>
    <t>Lo anterior debido a que los abogados a cargo de los procesos no alimentaron la base de datos del Ekogui ni aclaran los motivos por los cuales no diligenciaron estos campos</t>
  </si>
  <si>
    <t>La modificación al procedimiento contemplará la elaboración de las Notas a los Estados Financieros, por parte de las áreas misionales quienes deberán describir en forma detallada los hechos económicos revelados en los Estados Financieros</t>
  </si>
  <si>
    <t>Procedimiento modificado</t>
  </si>
  <si>
    <t>Lo anterior debido a que la SAE no le ha solicitado a la CGN la creación de las subcuentas correspondientes, lo que genera que se registren transacciones a las que no se pueda identificar el concepto real.</t>
  </si>
  <si>
    <t>Solicitar a la CGN la creación de las subcuentas de los Conceptos registrados en la Subcuenta Otros</t>
  </si>
  <si>
    <t>Solicitud a la CGN para la creación de las subcuentas correspondientes</t>
  </si>
  <si>
    <t>Oficio de solicitud</t>
  </si>
  <si>
    <t>Culminar la elaboración del Manual de Políticas y Procedimientos Contables para el FRISCO, según lo establecido en el nuevo marco normativo</t>
  </si>
  <si>
    <t>Finalización Manual de Políticas y Procedimientos Contables</t>
  </si>
  <si>
    <t xml:space="preserve">Manual de Políticas y Procedimientos Contables </t>
  </si>
  <si>
    <t>Lo anterior por debilidades de control interno y de planeación, lo que genera que no se cuente con informes que evidencien el resultado del avance del proceso de depuración de las cuentas del balance.</t>
  </si>
  <si>
    <t>Acto administrativo creación Comité Técnico de Sostenibilidad Contable</t>
  </si>
  <si>
    <t>Concluir la creación del Comité Técnico de Sostenibilidad Contable</t>
  </si>
  <si>
    <t>Desarrollo del procedimiento de valoración y registro contable de contingente judicial</t>
  </si>
  <si>
    <t>Modificar el Procedimiento de Elaboración y Presentación Estados Financieros</t>
  </si>
  <si>
    <t>Elaborar el procedimiento de valoración y registro contable de contingente judicial</t>
  </si>
  <si>
    <t>Concertar la información incluida dentro del aplicativo eKogui por parte del abogado externo, y la Gerencia de Asuntos Legales</t>
  </si>
  <si>
    <t>Inclusión de la actividad de concertación dentro del procedimiento de valoración y registro contable del contingente judicial</t>
  </si>
  <si>
    <t xml:space="preserve">Reconstrucción y depuración de la información contable y financiera de las Sociedades y establecimientos de comercio Activos que se encuentren extintos, a través de los depositarios designados. </t>
  </si>
  <si>
    <t>• Rueda de trabajo para el seguimiento y capacitación en el cargue del portal de Depositarios</t>
  </si>
  <si>
    <t>• Seguimiento y control por medio de la circularización a los Depositarios reiterándoles sus obligaciones en cuanto a la presentación de informes, estados financieros incluido el detalle de inventarios, fechas de presentación.</t>
  </si>
  <si>
    <t>• Se realizarán asambleas o Juntas de Socios según el caso, para dar aprobación a los informes de gestión y estados financieros de las sociedades.</t>
  </si>
  <si>
    <t>• Mesas de trabajo con los depositarios para socializar las inquietudes presentadas durante la gestión y brindar el apoyo necesario por parte de la Gerencia.</t>
  </si>
  <si>
    <t>• Se realizarán auditorías a las sociedades que lo requieran.</t>
  </si>
  <si>
    <t xml:space="preserve">Reconstrucción y depuración de la información contable y financiera de las Sociedades y establecimientos de comercio Activos que se encuentren con medida cautelar en el  proceso de extinción de dominio, a través de los depositarios designados.  </t>
  </si>
  <si>
    <t>Supervisión y control del cargue de información financiera y contable a través de la herramienta tecnológica Portal de Depositarios verificando la actualización  en la contabilidad del FRISCO, de las sociedades activas y establecimientos de comercio con participación del 100%, realizando los requerimientos a los depositarios provisionales como representantes legales.</t>
  </si>
  <si>
    <t xml:space="preserve">• Establecer el instructivo para las sociedades y establecimientos de comercio cuya participación es igual o menor al 1% y mayor al 1% y menor al 50%, con la  finalidad de obtener las informes contables y determinar los coeficientes para la valoración al porcentaje de participación </t>
  </si>
  <si>
    <t>Determinar la información contable y financiera de las Sociedades en liquidación con activos y de papel 100% FRISCO Y Los establecimientos de comercio de papel</t>
  </si>
  <si>
    <t>Seguimiento y Monitoreo del cargue de información histórica y contable de las Sociedades en el aplicativo Portal de Depositarios- se realiza contingencia para actualizar la información contable de las sociedades en la contabilidad del FRISCO</t>
  </si>
  <si>
    <t>No. de sociedades con activos y de papel y establecimientos de comercio con  100% extintos con participación en el FRISCO con información contable vigencia 2016 - 2017</t>
  </si>
  <si>
    <t xml:space="preserve">Determinar la información contable y financiera de las Sociedades de papel menores al 100% de participación en el FRICO </t>
  </si>
  <si>
    <t xml:space="preserve">No. de sociedades  de papel extintas menores con participación inferior en el FRISCO y con información contable vigencia 2017. </t>
  </si>
  <si>
    <t>Adelantar las actividades tendientes a la consecución de la información financiera y contable de las sociedad con activos menores al 100% de participación en el FRISCO</t>
  </si>
  <si>
    <t xml:space="preserve">Envío de solicitudes de información contable y financiera a los administradores y socios de las sociedades con activos menores al 100% en el FRISCO. Iniciar acciones legales respecto de los administradores que no entreguen información. </t>
  </si>
  <si>
    <t>No. de sociedades con activos extintas con participación menor al 100% en el FRISCO.</t>
  </si>
  <si>
    <t xml:space="preserve">No. de sociedades  en liquidación  extintas con información contable vigencia 2017. </t>
  </si>
  <si>
    <t>Seguimiento y Monitoreo del cargue de información contable de las Establecimientos de comercio de papel en el aplicativo Portal de Depositarios</t>
  </si>
  <si>
    <t>No. de establecimientos de comercio de papel con valor patrimonial CERO (0) con información financiera en el portal de depositarios vigencia 2017</t>
  </si>
  <si>
    <t>Actualizar en estados financieros las cartera generada en contratos de arrendamiento administrados por depositarios.</t>
  </si>
  <si>
    <t xml:space="preserve"> Porcentaje del Valor de Cartera actualizada y reportada a la Vicepresidencia Administrativa y financiera.</t>
  </si>
  <si>
    <t>Establecer a través de la Agencia Nacional de Defensa Jurídica del Estado los parámetros sobre el contingente respecto de los procesos que no tienen el carácter de judiciales, adicionalmente, solicitar la implementación del sistema EKOGUI para incluir procesos coactivos y sancionatorios.</t>
  </si>
  <si>
    <t>Comunicación formal</t>
  </si>
  <si>
    <t>Existen 557 bienes extintos que no registran valores, debido a que carecen de información Contable que permitan establecer el valor razonable de los mismos o su existencia. Lo anterior se presenta por debilidades en el proceso de depuración de la información contable.</t>
  </si>
  <si>
    <t>Determinar la información contable y financiera de las Sociedades en liquidación administradas.</t>
  </si>
  <si>
    <t>Determinar la información contable y financiera de las establecimientos de comercio de papel administrados.</t>
  </si>
  <si>
    <r>
      <rPr>
        <b/>
        <sz val="11"/>
        <rFont val="Calibri"/>
        <family val="2"/>
        <scheme val="minor"/>
      </rPr>
      <t xml:space="preserve">Sociedades y Establecimientos Extintos. </t>
    </r>
    <r>
      <rPr>
        <sz val="11"/>
        <rFont val="Calibri"/>
        <family val="2"/>
        <scheme val="minor"/>
      </rPr>
      <t>Analizada la información correspondiente a 289 sociedades y 43 Establecimientos extintos, valorados al cierre de la vigencia 2016 por $553.461.370.877 y $4.337.407.923 respectivamente.</t>
    </r>
  </si>
  <si>
    <t>Deficiencias en la información recibida de la extinta DNE, Falta de oportunidad de los informes enviados por representantes legales de sociedades y establecimientos, debilidades de control interno contable para la depuración de las sociedades de papel y activas, los reprentantes legales de las sociedades con participación inferior al 100% no reporta la situación financiera.</t>
  </si>
  <si>
    <t>Determinar la información contable y financiera de los establecimientos de comercio de papel administrados.</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</si>
  <si>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</si>
  <si>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 debido a que la entidad aún se encuentra en proceso de reconstrucción y depuración de la información de los contratos de arrendamiento que generan las cuentas por cobrar a los diferentes depositarios, una vez se aprueben los informes de gestión por parte de la Gerencia de Bienes Inmuebles.</t>
  </si>
  <si>
    <t>Expedición acto administrativo y socialización de la creación del Comité De sostenibilidad Contable</t>
  </si>
  <si>
    <r>
      <rPr>
        <b/>
        <sz val="11"/>
        <rFont val="Calibri"/>
        <family val="2"/>
        <scheme val="minor"/>
      </rPr>
      <t xml:space="preserve">Provisiones para contingencias. </t>
    </r>
    <r>
      <rPr>
        <sz val="11"/>
        <rFont val="Calibri"/>
        <family val="2"/>
        <scheme val="minor"/>
      </rPr>
      <t>La cuenta 2710- Provisiones para contingencias presenta subestimaciones por $1.959.730.176 y la clasificación inadecuada de la subcuenta 271090-Otras Provisiones para Contingencias.</t>
    </r>
  </si>
  <si>
    <t>Debido a que la entidad no calculó la provisión con respecto a 6 procesos, con base en el porcentaje esperado de probabilidad del 30% y 75% establecidos por la base del eKOGUI, lo que indica que la información reportada por la Gerencia jurídica no es validada por la Gerencia Financiera.</t>
  </si>
  <si>
    <t>Conciliación de reporte contingente judicial a 31 de diciembre de 2017</t>
  </si>
  <si>
    <t>No. de sociedades con activos extintas con participación menor al 100% en el FRISCO a quienes se les envía la solicitud</t>
  </si>
  <si>
    <t>Rueda de Trabajo</t>
  </si>
  <si>
    <t>Circularización</t>
  </si>
  <si>
    <t>Asambleas o Juntas de Socios</t>
  </si>
  <si>
    <t>Mesas de Trabajo</t>
  </si>
  <si>
    <t>Auditoría</t>
  </si>
  <si>
    <t>Sociedades con información cargada en el portal de depositarios</t>
  </si>
  <si>
    <t>Instructivo</t>
  </si>
  <si>
    <t>Oficio remitido</t>
  </si>
  <si>
    <t>Reunion trimestral</t>
  </si>
  <si>
    <t>Identificación y priorización de los contratos susceptibles de efectuar la gestión de revisión y validación de saldos. (2.077 contratos)</t>
  </si>
  <si>
    <t>Base de datos con la identificacion y priorización de los contratos susceptibles de efectuar la gestión.</t>
  </si>
  <si>
    <t>Elaboración instructivo de revisión y verificación de Saldos</t>
  </si>
  <si>
    <t>Reporte</t>
  </si>
  <si>
    <t>Cargue saldos de contratos de arrendamiento, según información registrada en el aplicativo de gestión y administración de contratos</t>
  </si>
  <si>
    <t>Cargue</t>
  </si>
  <si>
    <t>Ejecución de revisión y validación de los saldos de cartera de los contratos seleccionados y priorizados. (2.077)</t>
  </si>
  <si>
    <t xml:space="preserve">Contratos revisados y validados </t>
  </si>
  <si>
    <r>
      <rPr>
        <b/>
        <sz val="11"/>
        <rFont val="Calibri"/>
        <family val="2"/>
        <scheme val="minor"/>
      </rPr>
      <t xml:space="preserve">Recursos Recibidos en Administración (D). </t>
    </r>
    <r>
      <rPr>
        <sz val="11"/>
        <rFont val="Calibri"/>
        <family val="2"/>
        <scheme val="minor"/>
      </rPr>
      <t xml:space="preserve">Al cierre de la vigencia 2016, la cuena 2453- Recursos Recibidos en Administración presenta un saldo de $623.762 millones, valor que presenta incertidumbre </t>
    </r>
  </si>
  <si>
    <t>Continuar con la actividad de depuración mendiante la generacion de los estados cuenta de los inmuebles</t>
  </si>
  <si>
    <t>Designar en grupo especializado para la depuración y emisión de los estados de cuenta de los inmuebles.</t>
  </si>
  <si>
    <t>Identificar el pago de los gastos con cargo a los inmuebles con el formato de afectación de activos; en aquellos bienes donde el giro de los recursos es gestionado directamente en SAE, registrar esta información en el aplicativo Matrix.</t>
  </si>
  <si>
    <t xml:space="preserve">Formato de afectación de activos </t>
  </si>
  <si>
    <t>Actualizar el estado de cuenta en el  aplicativo Matrix, de los ingresos y gastos, en aquellos inmuebles donde la gestión de recaudo y pago es realizada directamente por SAE.</t>
  </si>
  <si>
    <t>Estado de cuenta por inmueble</t>
  </si>
  <si>
    <t>• En cuanto a las sociedades o establecimientos de comercio que a la fecha no cuenten con la información contable, se oficiará a los depositarios para efectos de obtener tal información.</t>
  </si>
  <si>
    <t>Contratación del equipo de funcionarios que conformarán el  grupo de trabajo</t>
  </si>
  <si>
    <t>SAE, no ha adelantado las acciones administrativas para depurar las bases de datos de los bienes en estado de chatarra recibidas de la extinta DNE.</t>
  </si>
  <si>
    <r>
      <t xml:space="preserve">Deudores. </t>
    </r>
    <r>
      <rPr>
        <sz val="11"/>
        <rFont val="Calibri"/>
        <family val="2"/>
        <scheme val="minor"/>
      </rPr>
      <t>La subcuenta 147006 - Arrendamientos, al cierre de la vigencia 2016 refleja un saldo de $18.197,7 millones, cifra que es incierta…</t>
    </r>
  </si>
  <si>
    <t>Documento - Instructivo</t>
  </si>
  <si>
    <t xml:space="preserve">Generar reporte de saldos con la informacion contenida en el aplicativo de administración de  contratos de arrendamiento, este informe debe estar a con fecha de corte 31/12/2017. </t>
  </si>
  <si>
    <r>
      <t xml:space="preserve">Notas a Estados Contables. </t>
    </r>
    <r>
      <rPr>
        <sz val="11"/>
        <rFont val="Calibri"/>
        <family val="2"/>
        <scheme val="minor"/>
      </rPr>
      <t>Analizadas las Notas a los Estados Contables de la vigencia 2016 se estableció que estas no revelan información suficiente y clara.</t>
    </r>
  </si>
  <si>
    <t>Lo anterior por deficiencias en la observancia de los criterios normativos, enunciados inicialmente, por parte del ente administrador y dueño del proceso,</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</si>
  <si>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</si>
  <si>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</si>
  <si>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</si>
  <si>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</si>
  <si>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</si>
  <si>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</si>
  <si>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</si>
  <si>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</si>
  <si>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</si>
  <si>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</si>
  <si>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</si>
  <si>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</si>
  <si>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</si>
  <si>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</si>
  <si>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</si>
  <si>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</si>
  <si>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</si>
  <si>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</si>
  <si>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</si>
  <si>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</si>
  <si>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</si>
  <si>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</si>
  <si>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</si>
  <si>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</si>
  <si>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</si>
  <si>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</si>
  <si>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</si>
  <si>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</si>
  <si>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</si>
  <si>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</si>
  <si>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</si>
  <si>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</si>
  <si>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</si>
  <si>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</si>
  <si>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</si>
  <si>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Actualizar los avaluos catastrales  de los bienes extintos con la informacion obtenida de las entidades catastrales.</t>
  </si>
  <si>
    <t>Actualizar los avaluos catastrales  de los bienes extintos con la informacion obtenida de las entidades catastrales, mediante las gestiones respectivas.</t>
  </si>
  <si>
    <t>Verificar los predios que posteriormente al recibo de la informacion por los catastros no presenten informacion catastral.</t>
  </si>
  <si>
    <t>Numero de predios con informacion catastral/ sobre el total de predios extintos</t>
  </si>
  <si>
    <t>Actualizar los avaluos catastrales  de los bienes incautados con la informacion obtenida de las entidades catastrales mediante las gestiones respectivas.</t>
  </si>
  <si>
    <t>Actualizar los avaluos catastrales  de los bienes incautados con la informacion obtenida de las entidades catastrales, mediante las gestiones respectivas.</t>
  </si>
  <si>
    <t>• Realizar el respectivo seguimiento y capacitación en el cargue del portal de Depositarios con la finalidad de actualizar el valor patrimonial.</t>
  </si>
  <si>
    <t>Actualizar en estados financieros la cartera generada en contratos de arrendamiento (2077)  que se encuentran inmersos en el facturacion y recaudo centralizado.</t>
  </si>
  <si>
    <t>. Veriricar el cargue de la información contable y financiera en el portal  de depositarios  en el sistema de información dispuesto.</t>
  </si>
  <si>
    <t>FILA_48</t>
  </si>
  <si>
    <t>FILA_49</t>
  </si>
  <si>
    <t>FILA_50</t>
  </si>
  <si>
    <t>Número de  sociedades activas con información contable/el total de sociedades activas</t>
  </si>
  <si>
    <t xml:space="preserve"> … la entidad no tiene establecido por cada bien (inmuebles o muebles) el valor a devolver producto de los ingresos generados durante el tiempo que FRISCO los tuvo bajo su custodia, una vez sean descontados los costos y los gastos en que haya incurrido el administrador SAE.</t>
  </si>
  <si>
    <t>Continuar con la actividad de depuración mediante la generacion de los estados cuenta de los inmuebles</t>
  </si>
  <si>
    <t>Identificar los gastos que han afectado los inmuebles,  en aquellos pagos donde  la gestión de giro es realizada directamente por SAE, registrar esta información en un aplicativo Matrix.</t>
  </si>
  <si>
    <t>Aplicativo actualizado</t>
  </si>
  <si>
    <t>Elaborar los estados de cuenta de los inmuebles,  mantenerlos actualizados, actividad que será realizada tomando como fuente de información los informes de gestión presentados por los  depositarios,  que han sido aprobados por la Gerencia de Bienes Inmuebles,  para los bienes que han sido entregados en administración a los depositarios provisionales.</t>
  </si>
  <si>
    <t xml:space="preserve">Actualizar la cartera en cabeza de los depositarios, en los estados financieros del FRISCO, mediante el reporte mesual de la cartera al la Gerencia Financiera.
</t>
  </si>
  <si>
    <t>Procedimiento</t>
  </si>
  <si>
    <t># bienes valorados / 92 bienes extintos identificados</t>
  </si>
  <si>
    <t># bienes valorados/total de bienes extintos identificados</t>
  </si>
  <si>
    <t xml:space="preserve">Levantar el procedimiento de avalúos de bienes muebles.
</t>
  </si>
  <si>
    <t xml:space="preserve">Identificar  los 92  bienes muebles extintos                                                                         </t>
  </si>
  <si>
    <t xml:space="preserve">Identificar  el total de los bienes muebles extintos sin valoracion                                                                       </t>
  </si>
  <si>
    <t xml:space="preserve">Actualización e inclusión en la arquitectura empresarial del procedimiento de avalúo de bienes muebles.                                                                 </t>
  </si>
  <si>
    <t>Registrar en la base de datos o en el sistema vigente un valor para los bienes 92 bienes extintos, siguiendo el procedimiento.</t>
  </si>
  <si>
    <t xml:space="preserve">Valorar el total de los bienes muebles identificados extintos conforme al procedimiento de avalúo.                                                            </t>
  </si>
  <si>
    <t>Solicitar la información  masiva de los bienes extintos con cada catastro con los que se cuenta con convenio</t>
  </si>
  <si>
    <t>Información recibida/ la base de datos enviada.</t>
  </si>
  <si>
    <t xml:space="preserve">Levantar el procedimiento realcionado con la identificación, validación y depuración los medios de transporte sin ubicar                      </t>
  </si>
  <si>
    <t xml:space="preserve">Identificar los 7.587 bienes muebles incautados sin valoración        </t>
  </si>
  <si>
    <t xml:space="preserve">Identificar de los 7587  cuales son medios de transporte materialmente existentes y ubicados de los que no.           </t>
  </si>
  <si>
    <t># Bienes muebles en proceso ubicados y existentes</t>
  </si>
  <si>
    <t xml:space="preserve">Presentar la información al área financiera para su competencia.               </t>
  </si>
  <si>
    <t>Informe al area financiera</t>
  </si>
  <si>
    <t># Bienes  valorados /  # Bienes muebles en proceso ubicados y existentes.</t>
  </si>
  <si>
    <t>FILA_51</t>
  </si>
  <si>
    <t>FILA_52</t>
  </si>
  <si>
    <t>FILA_53</t>
  </si>
  <si>
    <t>Solicitar la información  masiva de los bienes incautados con cada catastro con los que se cuenta con convenio.</t>
  </si>
  <si>
    <t xml:space="preserve">Registrar en el sistema de información  la base de datos o en el sistema vigente un valor para los bienes materialmente ubicados y existentes, siguiendo el procedimiento.                                                                                                                                                                  </t>
  </si>
  <si>
    <t xml:space="preserve">Memorando de solicitud de marcación e inactivación de bienes  muebles chatarrizados  a la oficjna de Aseguramiento de la informacion.
</t>
  </si>
  <si>
    <t>Descargar del Sistema de Información de la entidad, los 180 medios de transporte chatarrizados, una vez la Oficina de Gestion de la Informacion indique el mecanismo</t>
  </si>
  <si>
    <t xml:space="preserve">Remisión del memorando interno.                                             </t>
  </si>
  <si>
    <t>Memorando</t>
  </si>
  <si>
    <t>Generación de solicitud formal a la ANDJE respecto a determinar los parámetros para la inclusión o no de los trámites que no tienen carácter de judiciales al contingente y solicitud de mejora del aplicativo EKOGUI</t>
  </si>
  <si>
    <t>ADMINISTRACION DIRECTA. - GERENCIA COMERCIAL
Programar mesas de  trabajo y seguimiento (trimestrales)  entre las Áreas que intervienen en la gestión de identificación y reporte de saldos de cartera.</t>
  </si>
  <si>
    <t>FILA_54</t>
  </si>
  <si>
    <t>FILA_55</t>
  </si>
  <si>
    <t>FILA_56</t>
  </si>
  <si>
    <r>
      <rPr>
        <b/>
        <sz val="11"/>
        <color indexed="8"/>
        <rFont val="Calibri"/>
        <family val="2"/>
        <scheme val="minor"/>
      </rPr>
      <t>Revelación en Notas a los Estados Contables</t>
    </r>
    <r>
      <rPr>
        <sz val="11"/>
        <color indexed="8"/>
        <rFont val="Calibri"/>
        <family val="2"/>
        <scheme val="minor"/>
      </rPr>
      <t xml:space="preserve">
Se evidenció que la notas a los Estados Contables son presentadas sin la debida información adicional sobre las cifras reportadas, careciendo de aspectos cualitativos y cuantitativos…</t>
    </r>
  </si>
  <si>
    <t>Falta de control en la validación y consolidación de la información financiera para la elaboración, presentación, de los Estados contables y la preparación de las notas, situación que genera limitantes en la revelación plena de la información para los organos de control y grupos de interés</t>
  </si>
  <si>
    <t>Revelar en la Cuenta Deudores - Anticipos o saldos a favor de impuestos, y embargos, lo establecido en el marco normativo aplicable</t>
  </si>
  <si>
    <t>En las Notas a los Estados Financieros a 31 de diciembre de 2017 se incluirá el detalle de la mencionada cuenta</t>
  </si>
  <si>
    <t>Estados Financieros a corte de 31 de diciembre de 2017 y Notas a los mismos.</t>
  </si>
  <si>
    <t>Reconocer en las Cuentas de Orden - Bienes recibidos en custodia de los Estados Financieros a 31 de diciembre de 2017, el valor total de los bienes reconocidos por el FRISCO, así como incluir el detalle en las Notas a los Estados Financieros</t>
  </si>
  <si>
    <t>En los Estados Financieros a 31 de diciembre de 2017 se reconocerán en las cuentas de orden los bienes recibidos en custodia por el valor total revelado por el FRISCO en sus estados financieros. Las Notas incluirán el detalle de la cuenta.</t>
  </si>
  <si>
    <r>
      <rPr>
        <b/>
        <sz val="11"/>
        <color indexed="8"/>
        <rFont val="Calibri"/>
        <family val="2"/>
        <scheme val="minor"/>
      </rPr>
      <t>Otros pasivos contingentes</t>
    </r>
    <r>
      <rPr>
        <sz val="11"/>
        <color indexed="8"/>
        <rFont val="Calibri"/>
        <family val="2"/>
        <scheme val="minor"/>
      </rPr>
      <t xml:space="preserve">
A 31 de diciembre de 2016, la subcuenta 9190 Otros pasivos Contingentes presenta saldo por $2.170 millones, valor que corresponde al registro de contratos y órdenes de prestación de servicios en ejecución.</t>
    </r>
  </si>
  <si>
    <t>Inobservancia de las normas y debilidades de control interno.</t>
  </si>
  <si>
    <t>Revelar en las Cuentas de Orden Acreedoras, lo establecido en el marco normativo aplicable</t>
  </si>
  <si>
    <t>En los Estados Financieros a 31 de diciembre de 2017 no serán objeto de reconocimiento ni revelación los valores por concepto de contratos y ordenes de prestación de servicios en ejecución. Las Notas incluirán la justificación de la variación de la cuenta.</t>
  </si>
  <si>
    <r>
      <rPr>
        <b/>
        <sz val="11"/>
        <color indexed="8"/>
        <rFont val="Calibri"/>
        <family val="2"/>
        <scheme val="minor"/>
      </rPr>
      <t xml:space="preserve">Ejecución cuentas por pagar presupuestales </t>
    </r>
    <r>
      <rPr>
        <sz val="11"/>
        <color indexed="8"/>
        <rFont val="Calibri"/>
        <family val="2"/>
        <scheme val="minor"/>
      </rPr>
      <t xml:space="preserve">
La constitución de las cuentas por pagar pptales o los saldos a 31 dic de 2015 no corresponden a lo pagado en 2016, dado que están siendo afectados por soportes de la ejecución del ppto del 2016, siendo lo correcto que estos pagos deben efectuarse de manera separada y no como lo justifica SAE en su aclaración a las diferencias presentadas...</t>
    </r>
  </si>
  <si>
    <t>Deficiencias en el sistema de control interno teniendo en cuenta que SAE no cuenta con procedimientos para el manejo de cuentas por pagar presupuestales, lo cual afecta la trazabilidad de los pagos efetuados sobre dichas cuentas.</t>
  </si>
  <si>
    <t>Modificar el Procedimiento de Cierre Financiero de la vigencia</t>
  </si>
  <si>
    <t>La modificación al procedimiento contemplará el detalle de la constitución y pago de las reservas presupuestales</t>
  </si>
  <si>
    <t>Modificar el Procedimiento de Pagos</t>
  </si>
  <si>
    <t>La modificación al procedimiento contemplará el detalle de pago de las reservas presupuestales</t>
  </si>
  <si>
    <t>FILA_57</t>
  </si>
  <si>
    <t>FILA_58</t>
  </si>
  <si>
    <t>FILA_59</t>
  </si>
  <si>
    <t>FILA_60</t>
  </si>
  <si>
    <t>FILA_61</t>
  </si>
  <si>
    <t>FILA_62</t>
  </si>
  <si>
    <t>FILA_63</t>
  </si>
  <si>
    <t>FILA_64</t>
  </si>
  <si>
    <t>Plan de Mejoramiento para SAE</t>
  </si>
  <si>
    <t>Plan de Mejoramiento para FRISCO</t>
  </si>
  <si>
    <t xml:space="preserve">Plan de Mejoramiento para FRISCO.
Se realizará cada rueda de trabajo con base en las actividades económicas, por las cuales están discriminadas las Sociedades y/o establecimientos de comercio extintos. </t>
  </si>
  <si>
    <t>Plan de Mejoramiento para FRISCO
Con el fin de reiterar las obligaciones al Depositario se enviará tal documento, en el cual se dejará constancia de la normatividad  vigente, se anexarán los diferentes instructivos que a la fecha cuenta la entidad para el desarrollo de sus actividades como Depositario.</t>
  </si>
  <si>
    <t>Plan de Mejoramiento para FRISCO
Desde el ultimo trimestre del año 2017 se viene realizando el cargue de informacion contable  de las sociedades en el portal de depositarios, con un avance de 136 sociedades con informacion</t>
  </si>
  <si>
    <t>Plan de Mejoramiento para FRISCO
Desde el ultimo trimestre del año 2017 se viene realizando el cargue de informacion contable  de las sociedades en el portal de depositarios, con un avance de 32 sociedades con informacion</t>
  </si>
  <si>
    <t>Plan de Mejoramiento para FRISCO
Se realizará cada rueda de trabajo en base a las actividades económicas, por las cuales están discriminadas las Sociedades y/o establecimientos de comercio en proceso</t>
  </si>
  <si>
    <t>Plan de Mejoramiento para FRISCO
Con el fin de reiterar las obligaciones al Depositario se enviara tal documento, en el cual se dejara constancia de la normatividad  vigente, se anexaran los diferentes instructivos que a la fecha cuenta la entidad para el desarrollo de sus actividades como Depositario.</t>
  </si>
  <si>
    <t xml:space="preserve">
Plan de Mejoramiento para FRISCO
Desde el ultimo trimestre del año 2017 se viene realizando el cargue de informacion contable  de las sociedades en el portal de depositarios, con un avance de 308 sociedades con informacion
</t>
  </si>
  <si>
    <t>Plan de Mejoramiento para FRISCO
Desde el ultimo trimestre del año 2017 se viene realizando el cargue de informacion contable  de las sociedades en el portal de depositarios, con un avance de  2 sociedades con informacion</t>
  </si>
  <si>
    <t>Plan de Mejoramiento para FRISCO
Desde el ultimo trimestre del año 2017 se viene realizando el cargue de informacion contable  de los establecimientos de comercio en  el portal de depositarios, con un avance de 263 sociedades con informacion</t>
  </si>
  <si>
    <t xml:space="preserve">
Plan de Mejoramiento para FRISCO
En relación a las sociedades y establecimientos de comercio  hay un total de 29  con la  siguiente distribución : Establecimientos de comercio 13, Sociedades 16 </t>
  </si>
  <si>
    <t>Plan de Mejoramiento para FRISCO
Se oficiarán con la siguiente distribución : Establecimientos 18 y sociedades 6</t>
  </si>
  <si>
    <t>Plan de Mejoramiento para FRISCO
Desde el ultimo trimestre del año 2017 se viene realizando el cargue de informacion contable  de las sociedades en el portal de depositarios, con un avance de 235 sociedades con informacion</t>
  </si>
  <si>
    <t>Plan de Mejoramiento para FRISCO
Desde el ultimo trimestre del año 2017 se viene realizando el cargue de informacion contable  de las sociedades en el portal de depositarios, con un avance de 24 sociedades con informacion</t>
  </si>
  <si>
    <t>Plan de Mejoramiento para FRISCO
Actividad en ejecución</t>
  </si>
  <si>
    <t>Plan de Mejoramiento para FRISCO
Actividad Ejecutada teniendo en cuenta que se realizo la identificacion y priorizacion de los 2077 contratos, de acuerdo con renuion del dia 16 de noviembre de 2017.</t>
  </si>
  <si>
    <t>Plan de Mejoramiento para FRISCO
Desde el ultimo trimestre del año 2017 se viene realizando el cargue de informacion contable  de las sociedades en el portal de depositarios, con un avance de  4 sociedades con informacion</t>
  </si>
  <si>
    <r>
      <rPr>
        <b/>
        <sz val="11"/>
        <rFont val="Calibri"/>
        <family val="2"/>
        <scheme val="minor"/>
      </rPr>
      <t xml:space="preserve">Estados de los Bienes - Medios de Transporte Extintos. </t>
    </r>
    <r>
      <rPr>
        <sz val="11"/>
        <rFont val="Calibri"/>
        <family val="2"/>
        <scheme val="minor"/>
      </rPr>
      <t>Analizada la información contable y la base de datos del aplicativo matrix gestionada por la entidad, se identificó que existen 180 medios de transp extintos, clasificados como chatarra, de los cuales 40 no registran valor, y 140 reportan valores que ascienden a $1.710 millones...</t>
    </r>
  </si>
  <si>
    <r>
      <rPr>
        <b/>
        <sz val="11"/>
        <rFont val="Calibri"/>
        <family val="2"/>
        <scheme val="minor"/>
      </rPr>
      <t xml:space="preserve">Revelación procesos en contra. </t>
    </r>
    <r>
      <rPr>
        <sz val="11"/>
        <rFont val="Calibri"/>
        <family val="2"/>
        <scheme val="minor"/>
      </rPr>
      <t>Analizada la base de datos correspondiente a los procesos judiciales provisionados de eKOGUI, se observó que existen 15 procesos que no tienen valor de pretensión determinada, ni cálculo de provisión contable, debido a que los abogados no alimentaron la base eKogui, situación que no se encuentra reflejada como nota a los EF.</t>
    </r>
  </si>
  <si>
    <t>Marcacion y descarga de los 180 medios de transporte chatarrizados</t>
  </si>
  <si>
    <t>FILA_65</t>
  </si>
  <si>
    <t>Realizar la identificacion  y saneamiento fisico-catastral de los predios denominados FAR, siguiendo el instructivo  N-DP2-033</t>
  </si>
  <si>
    <t xml:space="preserve">Solicitar la información del avaluo catastral  con cada catastro con los que se cuenta con convenio, de los predios denominados FAR.
</t>
  </si>
  <si>
    <t>Numero de predios con informacion catastral/ Total de predios FAR</t>
  </si>
  <si>
    <t>Información recibida/  base de datos enviada.</t>
  </si>
  <si>
    <t xml:space="preserve"># Bienes marcados e inactivados en el sistema / 180 bienes identificados chatarrizados.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</si>
</sst>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yyyy/mm/dd"/>
  </numFmts>
  <fonts count="11" x14ac:knownFonts="1">
    <font>
      <sz val="11"/>
      <color indexed="8"/>
      <name val="Calibri"/>
      <family val="2"/>
      <scheme val="minor"/>
    </font>
    <font>
      <sz val="11"/>
      <name val="Calibri"/>
      <family val="2"/>
      <scheme val="minor"/>
    </font>
    <font>
      <b/>
      <sz val="11"/>
      <name val="Calibri"/>
      <family val="2"/>
      <scheme val="minor"/>
    </font>
    <font>
      <sz val="11"/>
      <color indexed="8"/>
      <name val="Calibri"/>
      <family val="2"/>
      <scheme val="minor"/>
    </font>
    <font>
      <sz val="11"/>
      <color rgb="FF002060"/>
      <name val="Calibri"/>
      <family val="2"/>
      <scheme val="minor"/>
    </font>
    <font>
      <b/>
      <sz val="11"/>
      <color indexed="8"/>
      <name val="Calibri"/>
      <family val="2"/>
      <scheme val="minor"/>
    </font>
    <font>
      <b/>
      <sz val="11"/>
      <color indexed="9"/>
      <name val="Calibri"/>
      <family val="2"/>
      <scheme val="minor"/>
    </font>
    <font>
      <sz val="9"/>
      <color indexed="81"/>
      <name val="Tahoma"/>
      <family val="2"/>
    </font>
    <font>
      <b/>
      <sz val="9"/>
      <color indexed="81"/>
      <name val="Tahoma"/>
      <family val="2"/>
    </font>
    <font>
      <sz val="11"/>
      <color rgb="FF000000"/>
      <name val="Calibri"/>
      <family val="2"/>
      <scheme val="minor"/>
    </font>
    <font>
      <b/>
      <sz val="11"/>
      <color theme="0"/>
      <name val="Calibri"/>
      <family val="2"/>
      <scheme val="minor"/>
    </font>
  </fonts>
  <fills count="5">
    <fill>
      <patternFill patternType="none"/>
    </fill>
    <fill>
      <patternFill patternType="gray125"/>
    </fill>
    <fill>
      <patternFill patternType="solid">
        <fgColor indexed="54"/>
      </patternFill>
    </fill>
    <fill>
      <patternFill patternType="solid">
        <fgColor indexed="9"/>
      </patternFill>
    </fill>
    <fill>
      <patternFill patternType="solid">
        <fgColor theme="0"/>
        <bgColor indexed="64"/>
      </patternFill>
    </fill>
  </fills>
  <borders count="7">
    <border>
      <left/>
      <right/>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3">
    <xf numFmtId="0" fontId="0" fillId="0" borderId="0"/>
    <xf numFmtId="9" fontId="3" fillId="0" borderId="0" applyFont="0" applyFill="0" applyBorder="0" applyAlignment="0" applyProtection="0"/>
    <xf numFmtId="43" fontId="3" fillId="0" borderId="0" applyFont="0" applyFill="0" applyBorder="0" applyAlignment="0" applyProtection="0"/>
  </cellStyleXfs>
  <cellXfs count="117">
    <xf numFmtId="0" fontId="0" fillId="0" borderId="0" xfId="0"/>
    <xf numFmtId="0" fontId="1" fillId="0" borderId="2" xfId="0" applyFont="1" applyBorder="1" applyAlignment="1">
      <alignment horizontal="justify" vertical="center" wrapText="1"/>
    </xf>
    <xf numFmtId="0" fontId="2" fillId="0" borderId="2" xfId="0" applyFont="1" applyBorder="1" applyAlignment="1">
      <alignment horizontal="justify" vertical="center" wrapText="1"/>
    </xf>
    <xf numFmtId="0" fontId="0" fillId="0" borderId="2" xfId="0" applyFont="1" applyBorder="1" applyAlignment="1">
      <alignment vertical="center" wrapText="1"/>
    </xf>
    <xf numFmtId="0" fontId="0" fillId="0" borderId="0" xfId="0" applyFont="1"/>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0" fontId="0" fillId="4" borderId="0" xfId="0" applyFont="1" applyFill="1"/>
    <xf numFmtId="0" fontId="0" fillId="4" borderId="0" xfId="0" applyFont="1" applyFill="1" applyAlignment="1">
      <alignment wrapText="1"/>
    </xf>
    <xf numFmtId="164" fontId="5" fillId="3" borderId="2" xfId="0" applyNumberFormat="1" applyFont="1" applyFill="1" applyBorder="1" applyAlignment="1">
      <alignment horizontal="center" vertical="center" wrapText="1"/>
    </xf>
    <xf numFmtId="0" fontId="0" fillId="0" borderId="0" xfId="0" applyFont="1" applyAlignment="1">
      <alignment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xf>
    <xf numFmtId="0" fontId="0" fillId="0" borderId="4" xfId="0" applyFont="1" applyBorder="1" applyAlignment="1">
      <alignment horizontal="center" vertical="center"/>
    </xf>
    <xf numFmtId="0" fontId="0" fillId="3" borderId="4" xfId="0" applyFont="1" applyFill="1" applyBorder="1" applyAlignment="1" applyProtection="1">
      <alignment vertical="center" wrapText="1"/>
      <protection locked="0"/>
    </xf>
    <xf numFmtId="0" fontId="0" fillId="3" borderId="4" xfId="0" applyFont="1" applyFill="1" applyBorder="1" applyAlignment="1" applyProtection="1">
      <alignment horizontal="center" vertical="center" wrapText="1"/>
      <protection locked="0"/>
    </xf>
    <xf numFmtId="0" fontId="0" fillId="3" borderId="2" xfId="0" applyFont="1" applyFill="1" applyBorder="1" applyAlignment="1" applyProtection="1">
      <alignment horizontal="justify" vertical="center" wrapText="1"/>
      <protection locked="0"/>
    </xf>
    <xf numFmtId="0" fontId="0" fillId="3" borderId="2" xfId="0" applyFont="1" applyFill="1" applyBorder="1" applyAlignment="1" applyProtection="1">
      <alignment vertical="center" wrapText="1"/>
      <protection locked="0"/>
    </xf>
    <xf numFmtId="0" fontId="0" fillId="3" borderId="2" xfId="0" applyFont="1" applyFill="1" applyBorder="1" applyAlignment="1" applyProtection="1">
      <alignment vertical="center"/>
      <protection locked="0"/>
    </xf>
    <xf numFmtId="0" fontId="0" fillId="3" borderId="2" xfId="0" applyFont="1" applyFill="1" applyBorder="1" applyAlignment="1" applyProtection="1">
      <alignment horizontal="center" vertical="center"/>
      <protection locked="0"/>
    </xf>
    <xf numFmtId="0" fontId="0" fillId="0" borderId="2" xfId="0" applyFont="1" applyFill="1" applyBorder="1" applyAlignment="1" applyProtection="1">
      <alignment horizontal="center" vertical="center"/>
      <protection locked="0"/>
    </xf>
    <xf numFmtId="164" fontId="0" fillId="3" borderId="2" xfId="0" applyNumberFormat="1" applyFont="1" applyFill="1" applyBorder="1" applyAlignment="1" applyProtection="1">
      <alignment horizontal="center" vertical="center"/>
      <protection locked="0"/>
    </xf>
    <xf numFmtId="9" fontId="0" fillId="3" borderId="2" xfId="0" applyNumberFormat="1" applyFont="1" applyFill="1" applyBorder="1" applyAlignment="1" applyProtection="1">
      <alignment horizontal="center" vertical="center"/>
      <protection locked="0"/>
    </xf>
    <xf numFmtId="0" fontId="0" fillId="0" borderId="2" xfId="0" applyFont="1" applyBorder="1" applyAlignment="1">
      <alignment horizontal="justify" vertical="center" wrapText="1"/>
    </xf>
    <xf numFmtId="0" fontId="0" fillId="3" borderId="2" xfId="0" applyFont="1" applyFill="1" applyBorder="1" applyAlignment="1" applyProtection="1">
      <alignment horizontal="center" vertical="center" wrapText="1"/>
      <protection locked="0"/>
    </xf>
    <xf numFmtId="0" fontId="0" fillId="4" borderId="0" xfId="0" applyFont="1" applyFill="1" applyBorder="1"/>
    <xf numFmtId="0" fontId="0" fillId="4" borderId="0" xfId="0" applyFont="1" applyFill="1" applyAlignment="1">
      <alignment horizontal="center" vertical="center"/>
    </xf>
    <xf numFmtId="0" fontId="0" fillId="0" borderId="4" xfId="0" applyFont="1" applyFill="1" applyBorder="1" applyAlignment="1" applyProtection="1">
      <alignment horizontal="center" vertical="center" wrapText="1"/>
      <protection locked="0"/>
    </xf>
    <xf numFmtId="0" fontId="0" fillId="0" borderId="2" xfId="0" applyFont="1" applyFill="1" applyBorder="1" applyAlignment="1" applyProtection="1">
      <alignment horizontal="justify" vertical="center" wrapText="1"/>
      <protection locked="0"/>
    </xf>
    <xf numFmtId="0" fontId="2" fillId="0" borderId="2" xfId="0" applyFont="1" applyFill="1" applyBorder="1" applyAlignment="1">
      <alignment horizontal="justify" vertical="center" wrapText="1"/>
    </xf>
    <xf numFmtId="164" fontId="0" fillId="0" borderId="2" xfId="0" applyNumberFormat="1" applyFont="1" applyFill="1" applyBorder="1" applyAlignment="1" applyProtection="1">
      <alignment horizontal="center" vertical="center"/>
      <protection locked="0"/>
    </xf>
    <xf numFmtId="9" fontId="0" fillId="0" borderId="2" xfId="0" applyNumberFormat="1" applyFont="1" applyFill="1" applyBorder="1" applyAlignment="1" applyProtection="1">
      <alignment horizontal="center" vertical="center"/>
      <protection locked="0"/>
    </xf>
    <xf numFmtId="0" fontId="0" fillId="0" borderId="0" xfId="0" applyFont="1" applyAlignment="1">
      <alignment horizontal="center" vertical="center" wrapText="1"/>
    </xf>
    <xf numFmtId="0" fontId="0" fillId="0" borderId="2" xfId="0" applyFont="1" applyBorder="1" applyAlignment="1">
      <alignment horizontal="center" vertical="center" wrapText="1"/>
    </xf>
    <xf numFmtId="0" fontId="0" fillId="0" borderId="0" xfId="0" applyFont="1" applyAlignment="1">
      <alignment horizontal="center" vertical="center"/>
    </xf>
    <xf numFmtId="0" fontId="0" fillId="4" borderId="0" xfId="0" applyFont="1" applyFill="1" applyAlignment="1">
      <alignment horizontal="justify" wrapText="1"/>
    </xf>
    <xf numFmtId="0" fontId="6" fillId="2" borderId="3" xfId="0" applyFont="1" applyFill="1" applyBorder="1" applyAlignment="1">
      <alignment horizontal="justify" vertical="center" wrapText="1"/>
    </xf>
    <xf numFmtId="0" fontId="0" fillId="0" borderId="6" xfId="0" applyFont="1" applyFill="1" applyBorder="1" applyAlignment="1" applyProtection="1">
      <alignment horizontal="justify" vertical="center" wrapText="1"/>
      <protection locked="0"/>
    </xf>
    <xf numFmtId="0" fontId="0" fillId="0" borderId="0" xfId="0" applyFont="1" applyAlignment="1">
      <alignment horizontal="justify" wrapText="1"/>
    </xf>
    <xf numFmtId="0" fontId="6" fillId="2" borderId="1" xfId="0" applyFont="1" applyFill="1" applyBorder="1" applyAlignment="1">
      <alignment horizontal="center" vertical="center"/>
    </xf>
    <xf numFmtId="0" fontId="0" fillId="0" borderId="0" xfId="0" applyFont="1"/>
    <xf numFmtId="0" fontId="4" fillId="0" borderId="2" xfId="0" applyFont="1" applyFill="1" applyBorder="1" applyAlignment="1" applyProtection="1">
      <alignment horizontal="center" vertical="center" wrapText="1"/>
      <protection locked="0"/>
    </xf>
    <xf numFmtId="0" fontId="6" fillId="2" borderId="1" xfId="0" applyFont="1" applyFill="1" applyBorder="1" applyAlignment="1">
      <alignment horizontal="center" vertical="center"/>
    </xf>
    <xf numFmtId="0" fontId="0" fillId="0" borderId="0" xfId="0" applyFont="1"/>
    <xf numFmtId="0" fontId="0" fillId="4" borderId="2" xfId="0" applyFont="1" applyFill="1" applyBorder="1" applyAlignment="1">
      <alignment vertical="center" wrapText="1"/>
    </xf>
    <xf numFmtId="0" fontId="0" fillId="4" borderId="4" xfId="0" applyFont="1" applyFill="1" applyBorder="1" applyAlignment="1" applyProtection="1">
      <alignment vertical="center" wrapText="1"/>
      <protection locked="0"/>
    </xf>
    <xf numFmtId="0" fontId="0" fillId="4" borderId="4" xfId="0" applyFont="1" applyFill="1" applyBorder="1" applyAlignment="1" applyProtection="1">
      <alignment horizontal="center" vertical="center" wrapText="1"/>
      <protection locked="0"/>
    </xf>
    <xf numFmtId="0" fontId="2" fillId="4" borderId="2" xfId="0" applyFont="1" applyFill="1" applyBorder="1" applyAlignment="1">
      <alignment horizontal="justify" vertical="center" wrapText="1"/>
    </xf>
    <xf numFmtId="0" fontId="0" fillId="4" borderId="2" xfId="0" applyFont="1" applyFill="1" applyBorder="1" applyAlignment="1" applyProtection="1">
      <alignment horizontal="justify" vertical="center" wrapText="1"/>
      <protection locked="0"/>
    </xf>
    <xf numFmtId="0" fontId="0" fillId="4" borderId="2" xfId="0" applyFont="1" applyFill="1" applyBorder="1" applyAlignment="1">
      <alignment horizontal="justify" vertical="center" wrapText="1"/>
    </xf>
    <xf numFmtId="0" fontId="0" fillId="4" borderId="6" xfId="0" applyFont="1" applyFill="1" applyBorder="1" applyAlignment="1" applyProtection="1">
      <alignment horizontal="justify" vertical="center" wrapText="1"/>
      <protection locked="0"/>
    </xf>
    <xf numFmtId="0" fontId="0" fillId="4" borderId="2" xfId="0" applyFont="1" applyFill="1" applyBorder="1" applyAlignment="1" applyProtection="1">
      <alignment vertical="center" wrapText="1"/>
      <protection locked="0"/>
    </xf>
    <xf numFmtId="0" fontId="0" fillId="4" borderId="2" xfId="0" applyFont="1" applyFill="1" applyBorder="1" applyAlignment="1" applyProtection="1">
      <alignment horizontal="center" vertical="center"/>
      <protection locked="0"/>
    </xf>
    <xf numFmtId="164" fontId="0" fillId="4" borderId="2" xfId="0" applyNumberFormat="1" applyFont="1" applyFill="1" applyBorder="1" applyAlignment="1" applyProtection="1">
      <alignment horizontal="center" vertical="center"/>
      <protection locked="0"/>
    </xf>
    <xf numFmtId="9" fontId="0" fillId="4" borderId="2" xfId="0" applyNumberFormat="1" applyFont="1" applyFill="1" applyBorder="1" applyAlignment="1" applyProtection="1">
      <alignment horizontal="center" vertical="center"/>
      <protection locked="0"/>
    </xf>
    <xf numFmtId="0" fontId="1" fillId="4" borderId="2" xfId="0" applyFont="1" applyFill="1" applyBorder="1" applyAlignment="1">
      <alignment horizontal="justify" vertical="center" wrapText="1"/>
    </xf>
    <xf numFmtId="0" fontId="0" fillId="4" borderId="2" xfId="0" applyFont="1" applyFill="1" applyBorder="1" applyAlignment="1" applyProtection="1">
      <alignment horizontal="center" vertical="center" wrapText="1"/>
      <protection locked="0"/>
    </xf>
    <xf numFmtId="0" fontId="0" fillId="4" borderId="2" xfId="0" applyFont="1" applyFill="1" applyBorder="1" applyAlignment="1">
      <alignment horizontal="center" vertical="center"/>
    </xf>
    <xf numFmtId="9" fontId="0" fillId="4" borderId="2" xfId="1" applyFont="1" applyFill="1" applyBorder="1" applyAlignment="1">
      <alignment horizontal="center" vertical="center"/>
    </xf>
    <xf numFmtId="9" fontId="0" fillId="4" borderId="2" xfId="0" applyNumberFormat="1" applyFont="1" applyFill="1" applyBorder="1" applyAlignment="1">
      <alignment horizontal="center" vertical="center"/>
    </xf>
    <xf numFmtId="0" fontId="0" fillId="4" borderId="2" xfId="0" applyFont="1" applyFill="1" applyBorder="1" applyAlignment="1">
      <alignment horizontal="justify" vertical="center"/>
    </xf>
    <xf numFmtId="0" fontId="0" fillId="4" borderId="2" xfId="0" applyFont="1" applyFill="1" applyBorder="1" applyAlignment="1">
      <alignment horizontal="justify" vertical="center" wrapText="1"/>
    </xf>
    <xf numFmtId="0" fontId="0" fillId="4" borderId="0" xfId="0" applyFont="1" applyFill="1" applyAlignment="1">
      <alignment horizontal="justify" vertical="center"/>
    </xf>
    <xf numFmtId="0" fontId="0" fillId="3" borderId="5" xfId="0" applyFont="1" applyFill="1" applyBorder="1" applyAlignment="1" applyProtection="1">
      <alignment horizontal="justify" vertical="center" wrapText="1"/>
      <protection locked="0"/>
    </xf>
    <xf numFmtId="0" fontId="0" fillId="4" borderId="5" xfId="0" applyFont="1" applyFill="1" applyBorder="1" applyAlignment="1" applyProtection="1">
      <alignment horizontal="justify" vertical="center" wrapText="1"/>
      <protection locked="0"/>
    </xf>
    <xf numFmtId="0" fontId="0" fillId="0" borderId="0" xfId="0" applyFont="1" applyAlignment="1">
      <alignment horizontal="justify" vertical="center"/>
    </xf>
    <xf numFmtId="0" fontId="1" fillId="4" borderId="6" xfId="0" applyFont="1" applyFill="1" applyBorder="1" applyAlignment="1" applyProtection="1">
      <alignment horizontal="justify" vertical="center" wrapText="1"/>
      <protection locked="0"/>
    </xf>
    <xf numFmtId="0" fontId="6" fillId="2" borderId="1" xfId="0" applyFont="1" applyFill="1" applyBorder="1" applyAlignment="1">
      <alignment horizontal="center" vertical="center"/>
    </xf>
    <xf numFmtId="1" fontId="1" fillId="4" borderId="2" xfId="0" applyNumberFormat="1" applyFont="1" applyFill="1" applyBorder="1" applyAlignment="1">
      <alignment horizontal="center" vertical="center"/>
    </xf>
    <xf numFmtId="0" fontId="1" fillId="4" borderId="2" xfId="0" applyFont="1" applyFill="1" applyBorder="1" applyAlignment="1">
      <alignment horizontal="center" vertical="center"/>
    </xf>
    <xf numFmtId="0" fontId="0" fillId="4" borderId="0" xfId="0" applyFont="1" applyFill="1" applyAlignment="1">
      <alignment horizontal="center"/>
    </xf>
    <xf numFmtId="9" fontId="0" fillId="4" borderId="5" xfId="1" applyFont="1" applyFill="1" applyBorder="1" applyAlignment="1">
      <alignment horizontal="center" vertical="center"/>
    </xf>
    <xf numFmtId="9" fontId="0" fillId="4" borderId="2" xfId="2" applyNumberFormat="1" applyFont="1" applyFill="1" applyBorder="1" applyAlignment="1">
      <alignment horizontal="center" vertical="center"/>
    </xf>
    <xf numFmtId="0" fontId="0" fillId="0" borderId="0" xfId="0" applyFont="1" applyAlignment="1">
      <alignment horizontal="center"/>
    </xf>
    <xf numFmtId="0" fontId="0" fillId="4" borderId="0" xfId="0" applyFont="1" applyFill="1" applyAlignment="1">
      <alignment horizontal="justify" vertical="center" wrapText="1"/>
    </xf>
    <xf numFmtId="0" fontId="1" fillId="4" borderId="2" xfId="0" applyFont="1" applyFill="1" applyBorder="1" applyAlignment="1" applyProtection="1">
      <alignment horizontal="justify" vertical="center" wrapText="1"/>
      <protection locked="0"/>
    </xf>
    <xf numFmtId="0" fontId="0" fillId="0" borderId="0" xfId="0" applyFont="1" applyAlignment="1">
      <alignment horizontal="justify" vertical="center" wrapText="1"/>
    </xf>
    <xf numFmtId="0" fontId="0" fillId="4" borderId="2" xfId="0" applyFont="1" applyFill="1" applyBorder="1" applyAlignment="1">
      <alignment horizontal="center" vertical="center" wrapText="1"/>
    </xf>
    <xf numFmtId="0" fontId="0" fillId="4" borderId="0" xfId="0" applyFont="1" applyFill="1" applyAlignment="1">
      <alignment horizontal="center" vertical="center" wrapText="1"/>
    </xf>
    <xf numFmtId="164" fontId="0" fillId="4" borderId="2" xfId="0" applyNumberFormat="1" applyFont="1" applyFill="1" applyBorder="1" applyAlignment="1">
      <alignment horizontal="center" vertical="center"/>
    </xf>
    <xf numFmtId="0" fontId="0" fillId="0" borderId="2" xfId="0" applyFont="1" applyFill="1" applyBorder="1" applyAlignment="1">
      <alignment horizontal="center" vertical="center"/>
    </xf>
    <xf numFmtId="0" fontId="1" fillId="0" borderId="2" xfId="0" applyFont="1" applyFill="1" applyBorder="1" applyAlignment="1" applyProtection="1">
      <alignment horizontal="justify" vertical="center" wrapText="1"/>
      <protection locked="0"/>
    </xf>
    <xf numFmtId="0" fontId="1" fillId="3" borderId="2" xfId="0" applyFont="1" applyFill="1" applyBorder="1" applyAlignment="1" applyProtection="1">
      <alignment horizontal="justify" vertical="center" wrapText="1"/>
      <protection locked="0"/>
    </xf>
    <xf numFmtId="0" fontId="6" fillId="2" borderId="1" xfId="0" applyFont="1" applyFill="1" applyBorder="1" applyAlignment="1">
      <alignment horizontal="center" vertical="center"/>
    </xf>
    <xf numFmtId="0" fontId="0" fillId="3" borderId="2" xfId="0" applyFill="1" applyBorder="1" applyAlignment="1" applyProtection="1">
      <alignment vertical="center" wrapText="1"/>
      <protection locked="0"/>
    </xf>
    <xf numFmtId="0" fontId="0" fillId="3" borderId="2" xfId="0" applyFill="1" applyBorder="1" applyAlignment="1" applyProtection="1">
      <alignment horizontal="center" vertical="center" wrapText="1"/>
      <protection locked="0"/>
    </xf>
    <xf numFmtId="0" fontId="0" fillId="3" borderId="2" xfId="0" applyFill="1" applyBorder="1" applyAlignment="1" applyProtection="1">
      <alignment horizontal="justify" vertical="center" wrapText="1"/>
      <protection locked="0"/>
    </xf>
    <xf numFmtId="0" fontId="0" fillId="3" borderId="2" xfId="0" applyFill="1" applyBorder="1" applyAlignment="1" applyProtection="1">
      <alignment horizontal="center" vertical="center"/>
      <protection locked="0"/>
    </xf>
    <xf numFmtId="0" fontId="1" fillId="0" borderId="2" xfId="0" applyFont="1" applyFill="1" applyBorder="1" applyAlignment="1" applyProtection="1">
      <alignment vertical="center" wrapText="1"/>
      <protection locked="0"/>
    </xf>
    <xf numFmtId="0" fontId="0" fillId="0" borderId="2" xfId="0" applyFill="1" applyBorder="1" applyAlignment="1" applyProtection="1">
      <alignment vertical="center" wrapText="1"/>
      <protection locked="0"/>
    </xf>
    <xf numFmtId="0" fontId="0" fillId="0" borderId="2" xfId="0" applyFill="1" applyBorder="1" applyAlignment="1" applyProtection="1">
      <alignment horizontal="center" vertical="center"/>
      <protection locked="0"/>
    </xf>
    <xf numFmtId="0" fontId="0" fillId="0" borderId="2" xfId="0" applyFill="1" applyBorder="1" applyAlignment="1" applyProtection="1">
      <alignment horizontal="justify" vertical="center" wrapText="1"/>
      <protection locked="0"/>
    </xf>
    <xf numFmtId="9" fontId="0" fillId="3" borderId="2" xfId="1" applyFont="1" applyFill="1" applyBorder="1" applyAlignment="1" applyProtection="1">
      <alignment horizontal="center" vertical="center"/>
      <protection locked="0"/>
    </xf>
    <xf numFmtId="0" fontId="0" fillId="0" borderId="0" xfId="0" applyFont="1"/>
    <xf numFmtId="0" fontId="2" fillId="0" borderId="4" xfId="0" applyFont="1" applyBorder="1" applyAlignment="1">
      <alignment horizontal="justify" vertical="center" wrapText="1"/>
    </xf>
    <xf numFmtId="0" fontId="0" fillId="3" borderId="4" xfId="0" applyFont="1" applyFill="1" applyBorder="1" applyAlignment="1" applyProtection="1">
      <alignment horizontal="justify" vertical="center" wrapText="1"/>
      <protection locked="0"/>
    </xf>
    <xf numFmtId="0" fontId="0" fillId="0" borderId="6" xfId="0" applyFont="1" applyBorder="1" applyAlignment="1">
      <alignment horizontal="justify" vertical="center" wrapText="1"/>
    </xf>
    <xf numFmtId="0" fontId="0" fillId="0" borderId="4" xfId="0" applyFont="1" applyBorder="1" applyAlignment="1">
      <alignment vertical="center" wrapText="1"/>
    </xf>
    <xf numFmtId="0" fontId="1" fillId="4" borderId="0" xfId="0" applyFont="1" applyFill="1" applyAlignment="1">
      <alignment horizontal="center" vertical="center"/>
    </xf>
    <xf numFmtId="0" fontId="1" fillId="3" borderId="2" xfId="0" applyFont="1" applyFill="1" applyBorder="1" applyAlignment="1" applyProtection="1">
      <alignment horizontal="center" vertical="center"/>
      <protection locked="0"/>
    </xf>
    <xf numFmtId="0" fontId="1" fillId="0" borderId="2" xfId="0" applyFont="1" applyFill="1" applyBorder="1" applyAlignment="1" applyProtection="1">
      <alignment horizontal="center" vertical="center"/>
      <protection locked="0"/>
    </xf>
    <xf numFmtId="0" fontId="1" fillId="0" borderId="2"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protection locked="0"/>
    </xf>
    <xf numFmtId="0" fontId="1" fillId="0" borderId="2" xfId="0" applyFont="1" applyBorder="1" applyAlignment="1">
      <alignment horizontal="center" vertical="center" wrapText="1"/>
    </xf>
    <xf numFmtId="9" fontId="1" fillId="0" borderId="2" xfId="0" applyNumberFormat="1" applyFont="1" applyFill="1" applyBorder="1" applyAlignment="1" applyProtection="1">
      <alignment horizontal="center" vertical="center"/>
      <protection locked="0"/>
    </xf>
    <xf numFmtId="0" fontId="1" fillId="0" borderId="4"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0" borderId="2" xfId="0" applyFont="1" applyFill="1" applyBorder="1" applyAlignment="1">
      <alignment horizontal="center" vertical="center"/>
    </xf>
    <xf numFmtId="9" fontId="1" fillId="4" borderId="2" xfId="0" applyNumberFormat="1" applyFont="1" applyFill="1" applyBorder="1" applyAlignment="1">
      <alignment horizontal="center" vertical="center"/>
    </xf>
    <xf numFmtId="0" fontId="1" fillId="0" borderId="0" xfId="0" applyFont="1" applyAlignment="1">
      <alignment horizontal="center" vertical="center"/>
    </xf>
    <xf numFmtId="0" fontId="10" fillId="2" borderId="3" xfId="0" applyFont="1" applyFill="1" applyBorder="1" applyAlignment="1">
      <alignment horizontal="center" vertical="center" wrapText="1"/>
    </xf>
    <xf numFmtId="0" fontId="10" fillId="2" borderId="1" xfId="0" applyFont="1" applyFill="1" applyBorder="1" applyAlignment="1">
      <alignment horizontal="center" vertical="center"/>
    </xf>
    <xf numFmtId="0" fontId="9" fillId="0" borderId="4" xfId="0" applyFont="1" applyBorder="1" applyAlignment="1">
      <alignment vertical="center" wrapText="1"/>
    </xf>
    <xf numFmtId="0" fontId="6" fillId="2" borderId="1" xfId="0" applyFont="1" applyFill="1" applyBorder="1" applyAlignment="1">
      <alignment horizontal="center" vertical="center"/>
    </xf>
    <xf numFmtId="0" fontId="0" fillId="0" borderId="0" xfId="0" applyFont="1"/>
    <xf numFmtId="0" fontId="0" fillId="0" borderId="0" xfId="0" applyFont="1" applyAlignment="1">
      <alignment horizontal="center" wrapText="1"/>
    </xf>
    <xf numFmtId="0" fontId="0" fillId="0" borderId="0" xfId="0" applyFont="1" applyAlignment="1">
      <alignment horizontal="justify" vertical="center"/>
    </xf>
  </cellXfs>
  <cellStyles count="3">
    <cellStyle name="Millares" xfId="2" builtinId="3"/>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1</xdr:row>
      <xdr:rowOff>190543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G351048"/>
  <sheetViews>
    <sheetView tabSelected="1" zoomScale="66" zoomScaleNormal="66" workbookViewId="0">
      <selection activeCell="IY21" sqref="IY21"/>
    </sheetView>
  </sheetViews>
  <sheetFormatPr baseColWidth="10" defaultColWidth="9.140625" defaultRowHeight="15" x14ac:dyDescent="0.25"/>
  <cols>
    <col min="1" max="1" width="9.140625" style="4"/>
    <col min="2" max="2" width="16" style="4" customWidth="1"/>
    <col min="3" max="3" width="27" style="4" customWidth="1"/>
    <col min="4" max="4" width="26.7109375" style="10" customWidth="1"/>
    <col min="5" max="5" width="60.42578125" style="4" customWidth="1"/>
    <col min="6" max="6" width="56.85546875" style="4" customWidth="1"/>
    <col min="7" max="7" width="53.85546875" style="38" customWidth="1"/>
    <col min="8" max="8" width="53.85546875" style="76" customWidth="1"/>
    <col min="9" max="9" width="37.28515625" style="32" customWidth="1"/>
    <col min="10" max="10" width="34.85546875" style="109" customWidth="1"/>
    <col min="11" max="12" width="32" style="34" customWidth="1"/>
    <col min="13" max="13" width="33" style="34" customWidth="1"/>
    <col min="14" max="14" width="32.85546875" style="73" customWidth="1"/>
    <col min="15" max="15" width="44.28515625" style="65" customWidth="1"/>
    <col min="16" max="255" width="8" style="4" hidden="1"/>
    <col min="256" max="256" width="9.42578125" style="4" bestFit="1" customWidth="1"/>
    <col min="257" max="16384" width="9.140625" style="4"/>
  </cols>
  <sheetData>
    <row r="1" spans="1:293" ht="30" x14ac:dyDescent="0.25">
      <c r="B1" s="5" t="s">
        <v>0</v>
      </c>
      <c r="C1" s="6">
        <v>53</v>
      </c>
      <c r="D1" s="6" t="s">
        <v>1</v>
      </c>
      <c r="E1" s="7"/>
      <c r="F1" s="7"/>
      <c r="G1" s="35"/>
      <c r="H1" s="74"/>
      <c r="I1" s="78"/>
      <c r="J1" s="98"/>
      <c r="K1" s="26"/>
      <c r="L1" s="26"/>
      <c r="M1" s="26"/>
      <c r="N1" s="70"/>
      <c r="O1" s="62"/>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c r="IU1" s="7"/>
      <c r="IV1" s="7"/>
      <c r="IW1" s="7"/>
      <c r="IX1" s="7"/>
      <c r="IY1" s="7"/>
      <c r="IZ1" s="7"/>
      <c r="JA1" s="7"/>
      <c r="JB1" s="7"/>
      <c r="JC1" s="7"/>
      <c r="JD1" s="7"/>
      <c r="JE1" s="7"/>
      <c r="JF1" s="7"/>
      <c r="JG1" s="7"/>
      <c r="JH1" s="7"/>
      <c r="JI1" s="7"/>
      <c r="JJ1" s="7"/>
      <c r="JK1" s="7"/>
      <c r="JL1" s="7"/>
      <c r="JM1" s="7"/>
      <c r="JN1" s="7"/>
      <c r="JO1" s="7"/>
      <c r="JP1" s="7"/>
      <c r="JQ1" s="7"/>
      <c r="JR1" s="7"/>
      <c r="JS1" s="7"/>
      <c r="JT1" s="7"/>
      <c r="JU1" s="7"/>
      <c r="JV1" s="7"/>
      <c r="JW1" s="7"/>
      <c r="JX1" s="7"/>
      <c r="JY1" s="7"/>
      <c r="JZ1" s="7"/>
      <c r="KA1" s="7"/>
      <c r="KB1" s="7"/>
      <c r="KC1" s="7"/>
      <c r="KD1" s="7"/>
      <c r="KE1" s="7"/>
      <c r="KF1" s="7"/>
      <c r="KG1" s="7"/>
    </row>
    <row r="2" spans="1:293" ht="62.25" customHeight="1" x14ac:dyDescent="0.25">
      <c r="B2" s="5" t="s">
        <v>2</v>
      </c>
      <c r="C2" s="6">
        <v>400</v>
      </c>
      <c r="D2" s="6" t="s">
        <v>3</v>
      </c>
      <c r="E2" s="7"/>
      <c r="F2" s="7"/>
      <c r="G2" s="35"/>
      <c r="H2" s="74"/>
      <c r="I2" s="78"/>
      <c r="J2" s="98"/>
      <c r="K2" s="26"/>
      <c r="L2" s="26"/>
      <c r="M2" s="26"/>
      <c r="N2" s="70"/>
      <c r="O2" s="62"/>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7"/>
      <c r="BR2" s="7"/>
      <c r="BS2" s="7"/>
      <c r="BT2" s="7"/>
      <c r="BU2" s="7"/>
      <c r="BV2" s="7"/>
      <c r="BW2" s="7"/>
      <c r="BX2" s="7"/>
      <c r="BY2" s="7"/>
      <c r="BZ2" s="7"/>
      <c r="CA2" s="7"/>
      <c r="CB2" s="7"/>
      <c r="CC2" s="7"/>
      <c r="CD2" s="7"/>
      <c r="CE2" s="7"/>
      <c r="CF2" s="7"/>
      <c r="CG2" s="7"/>
      <c r="CH2" s="7"/>
      <c r="CI2" s="7"/>
      <c r="CJ2" s="7"/>
      <c r="CK2" s="7"/>
      <c r="CL2" s="7"/>
      <c r="CM2" s="7"/>
      <c r="CN2" s="7"/>
      <c r="CO2" s="7"/>
      <c r="CP2" s="7"/>
      <c r="CQ2" s="7"/>
      <c r="CR2" s="7"/>
      <c r="CS2" s="7"/>
      <c r="CT2" s="7"/>
      <c r="CU2" s="7"/>
      <c r="CV2" s="7"/>
      <c r="CW2" s="7"/>
      <c r="CX2" s="7"/>
      <c r="CY2" s="7"/>
      <c r="CZ2" s="7"/>
      <c r="DA2" s="7"/>
      <c r="DB2" s="7"/>
      <c r="DC2" s="7"/>
      <c r="DD2" s="7"/>
      <c r="DE2" s="7"/>
      <c r="DF2" s="7"/>
      <c r="DG2" s="7"/>
      <c r="DH2" s="7"/>
      <c r="DI2" s="7"/>
      <c r="DJ2" s="7"/>
      <c r="DK2" s="7"/>
      <c r="DL2" s="7"/>
      <c r="DM2" s="7"/>
      <c r="DN2" s="7"/>
      <c r="DO2" s="7"/>
      <c r="DP2" s="7"/>
      <c r="DQ2" s="7"/>
      <c r="DR2" s="7"/>
      <c r="DS2" s="7"/>
      <c r="DT2" s="7"/>
      <c r="DU2" s="7"/>
      <c r="DV2" s="7"/>
      <c r="DW2" s="7"/>
      <c r="DX2" s="7"/>
      <c r="DY2" s="7"/>
      <c r="DZ2" s="7"/>
      <c r="EA2" s="7"/>
      <c r="EB2" s="7"/>
      <c r="EC2" s="7"/>
      <c r="ED2" s="7"/>
      <c r="EE2" s="7"/>
      <c r="EF2" s="7"/>
      <c r="EG2" s="7"/>
      <c r="EH2" s="7"/>
      <c r="EI2" s="7"/>
      <c r="EJ2" s="7"/>
      <c r="EK2" s="7"/>
      <c r="EL2" s="7"/>
      <c r="EM2" s="7"/>
      <c r="EN2" s="7"/>
      <c r="EO2" s="7"/>
      <c r="EP2" s="7"/>
      <c r="EQ2" s="7"/>
      <c r="ER2" s="7"/>
      <c r="ES2" s="7"/>
      <c r="ET2" s="7"/>
      <c r="EU2" s="7"/>
      <c r="EV2" s="7"/>
      <c r="EW2" s="7"/>
      <c r="EX2" s="7"/>
      <c r="EY2" s="7"/>
      <c r="EZ2" s="7"/>
      <c r="FA2" s="7"/>
      <c r="FB2" s="7"/>
      <c r="FC2" s="7"/>
      <c r="FD2" s="7"/>
      <c r="FE2" s="7"/>
      <c r="FF2" s="7"/>
      <c r="FG2" s="7"/>
      <c r="FH2" s="7"/>
      <c r="FI2" s="7"/>
      <c r="FJ2" s="7"/>
      <c r="FK2" s="7"/>
      <c r="FL2" s="7"/>
      <c r="FM2" s="7"/>
      <c r="FN2" s="7"/>
      <c r="FO2" s="7"/>
      <c r="FP2" s="7"/>
      <c r="FQ2" s="7"/>
      <c r="FR2" s="7"/>
      <c r="FS2" s="7"/>
      <c r="FT2" s="7"/>
      <c r="FU2" s="7"/>
      <c r="FV2" s="7"/>
      <c r="FW2" s="7"/>
      <c r="FX2" s="7"/>
      <c r="FY2" s="7"/>
      <c r="FZ2" s="7"/>
      <c r="GA2" s="7"/>
      <c r="GB2" s="7"/>
      <c r="GC2" s="7"/>
      <c r="GD2" s="7"/>
      <c r="GE2" s="7"/>
      <c r="GF2" s="7"/>
      <c r="GG2" s="7"/>
      <c r="GH2" s="7"/>
      <c r="GI2" s="7"/>
      <c r="GJ2" s="7"/>
      <c r="GK2" s="7"/>
      <c r="GL2" s="7"/>
      <c r="GM2" s="7"/>
      <c r="GN2" s="7"/>
      <c r="GO2" s="7"/>
      <c r="GP2" s="7"/>
      <c r="GQ2" s="7"/>
      <c r="GR2" s="7"/>
      <c r="GS2" s="7"/>
      <c r="GT2" s="7"/>
      <c r="GU2" s="7"/>
      <c r="GV2" s="7"/>
      <c r="GW2" s="7"/>
      <c r="GX2" s="7"/>
      <c r="GY2" s="7"/>
      <c r="GZ2" s="7"/>
      <c r="HA2" s="7"/>
      <c r="HB2" s="7"/>
      <c r="HC2" s="7"/>
      <c r="HD2" s="7"/>
      <c r="HE2" s="7"/>
      <c r="HF2" s="7"/>
      <c r="HG2" s="7"/>
      <c r="HH2" s="7"/>
      <c r="HI2" s="7"/>
      <c r="HJ2" s="7"/>
      <c r="HK2" s="7"/>
      <c r="HL2" s="7"/>
      <c r="HM2" s="7"/>
      <c r="HN2" s="7"/>
      <c r="HO2" s="7"/>
      <c r="HP2" s="7"/>
      <c r="HQ2" s="7"/>
      <c r="HR2" s="7"/>
      <c r="HS2" s="7"/>
      <c r="HT2" s="7"/>
      <c r="HU2" s="7"/>
      <c r="HV2" s="7"/>
      <c r="HW2" s="7"/>
      <c r="HX2" s="7"/>
      <c r="HY2" s="7"/>
      <c r="HZ2" s="7"/>
      <c r="IA2" s="7"/>
      <c r="IB2" s="7"/>
      <c r="IC2" s="7"/>
      <c r="ID2" s="7"/>
      <c r="IE2" s="7"/>
      <c r="IF2" s="7"/>
      <c r="IG2" s="7"/>
      <c r="IH2" s="7"/>
      <c r="II2" s="7"/>
      <c r="IJ2" s="7"/>
      <c r="IK2" s="7"/>
      <c r="IL2" s="7"/>
      <c r="IM2" s="7"/>
      <c r="IN2" s="7"/>
      <c r="IO2" s="7"/>
      <c r="IP2" s="7"/>
      <c r="IQ2" s="7"/>
      <c r="IR2" s="7"/>
      <c r="IS2" s="7"/>
      <c r="IT2" s="7"/>
      <c r="IU2" s="7"/>
      <c r="IV2" s="7"/>
      <c r="IW2" s="7"/>
      <c r="IX2" s="7"/>
      <c r="IY2" s="7"/>
      <c r="IZ2" s="7"/>
      <c r="JA2" s="7"/>
      <c r="JB2" s="7"/>
      <c r="JC2" s="7"/>
      <c r="JD2" s="7"/>
      <c r="JE2" s="7"/>
      <c r="JF2" s="7"/>
      <c r="JG2" s="7"/>
      <c r="JH2" s="7"/>
      <c r="JI2" s="7"/>
      <c r="JJ2" s="7"/>
      <c r="JK2" s="7"/>
      <c r="JL2" s="7"/>
      <c r="JM2" s="7"/>
      <c r="JN2" s="7"/>
      <c r="JO2" s="7"/>
      <c r="JP2" s="7"/>
      <c r="JQ2" s="7"/>
      <c r="JR2" s="7"/>
      <c r="JS2" s="7"/>
      <c r="JT2" s="7"/>
      <c r="JU2" s="7"/>
      <c r="JV2" s="7"/>
      <c r="JW2" s="7"/>
      <c r="JX2" s="7"/>
      <c r="JY2" s="7"/>
      <c r="JZ2" s="7"/>
      <c r="KA2" s="7"/>
      <c r="KB2" s="7"/>
      <c r="KC2" s="7"/>
      <c r="KD2" s="7"/>
      <c r="KE2" s="7"/>
      <c r="KF2" s="7"/>
      <c r="KG2" s="7"/>
    </row>
    <row r="3" spans="1:293" x14ac:dyDescent="0.25">
      <c r="B3" s="5" t="s">
        <v>4</v>
      </c>
      <c r="C3" s="6">
        <v>1</v>
      </c>
      <c r="D3" s="8"/>
      <c r="E3" s="7"/>
      <c r="F3" s="7"/>
      <c r="G3" s="35"/>
      <c r="H3" s="74"/>
      <c r="I3" s="78"/>
      <c r="J3" s="98"/>
      <c r="K3" s="26"/>
      <c r="L3" s="26"/>
      <c r="M3" s="26"/>
      <c r="N3" s="70"/>
      <c r="O3" s="62"/>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c r="BC3" s="7"/>
      <c r="BD3" s="7"/>
      <c r="BE3" s="7"/>
      <c r="BF3" s="7"/>
      <c r="BG3" s="7"/>
      <c r="BH3" s="7"/>
      <c r="BI3" s="7"/>
      <c r="BJ3" s="7"/>
      <c r="BK3" s="7"/>
      <c r="BL3" s="7"/>
      <c r="BM3" s="7"/>
      <c r="BN3" s="7"/>
      <c r="BO3" s="7"/>
      <c r="BP3" s="7"/>
      <c r="BQ3" s="7"/>
      <c r="BR3" s="7"/>
      <c r="BS3" s="7"/>
      <c r="BT3" s="7"/>
      <c r="BU3" s="7"/>
      <c r="BV3" s="7"/>
      <c r="BW3" s="7"/>
      <c r="BX3" s="7"/>
      <c r="BY3" s="7"/>
      <c r="BZ3" s="7"/>
      <c r="CA3" s="7"/>
      <c r="CB3" s="7"/>
      <c r="CC3" s="7"/>
      <c r="CD3" s="7"/>
      <c r="CE3" s="7"/>
      <c r="CF3" s="7"/>
      <c r="CG3" s="7"/>
      <c r="CH3" s="7"/>
      <c r="CI3" s="7"/>
      <c r="CJ3" s="7"/>
      <c r="CK3" s="7"/>
      <c r="CL3" s="7"/>
      <c r="CM3" s="7"/>
      <c r="CN3" s="7"/>
      <c r="CO3" s="7"/>
      <c r="CP3" s="7"/>
      <c r="CQ3" s="7"/>
      <c r="CR3" s="7"/>
      <c r="CS3" s="7"/>
      <c r="CT3" s="7"/>
      <c r="CU3" s="7"/>
      <c r="CV3" s="7"/>
      <c r="CW3" s="7"/>
      <c r="CX3" s="7"/>
      <c r="CY3" s="7"/>
      <c r="CZ3" s="7"/>
      <c r="DA3" s="7"/>
      <c r="DB3" s="7"/>
      <c r="DC3" s="7"/>
      <c r="DD3" s="7"/>
      <c r="DE3" s="7"/>
      <c r="DF3" s="7"/>
      <c r="DG3" s="7"/>
      <c r="DH3" s="7"/>
      <c r="DI3" s="7"/>
      <c r="DJ3" s="7"/>
      <c r="DK3" s="7"/>
      <c r="DL3" s="7"/>
      <c r="DM3" s="7"/>
      <c r="DN3" s="7"/>
      <c r="DO3" s="7"/>
      <c r="DP3" s="7"/>
      <c r="DQ3" s="7"/>
      <c r="DR3" s="7"/>
      <c r="DS3" s="7"/>
      <c r="DT3" s="7"/>
      <c r="DU3" s="7"/>
      <c r="DV3" s="7"/>
      <c r="DW3" s="7"/>
      <c r="DX3" s="7"/>
      <c r="DY3" s="7"/>
      <c r="DZ3" s="7"/>
      <c r="EA3" s="7"/>
      <c r="EB3" s="7"/>
      <c r="EC3" s="7"/>
      <c r="ED3" s="7"/>
      <c r="EE3" s="7"/>
      <c r="EF3" s="7"/>
      <c r="EG3" s="7"/>
      <c r="EH3" s="7"/>
      <c r="EI3" s="7"/>
      <c r="EJ3" s="7"/>
      <c r="EK3" s="7"/>
      <c r="EL3" s="7"/>
      <c r="EM3" s="7"/>
      <c r="EN3" s="7"/>
      <c r="EO3" s="7"/>
      <c r="EP3" s="7"/>
      <c r="EQ3" s="7"/>
      <c r="ER3" s="7"/>
      <c r="ES3" s="7"/>
      <c r="ET3" s="7"/>
      <c r="EU3" s="7"/>
      <c r="EV3" s="7"/>
      <c r="EW3" s="7"/>
      <c r="EX3" s="7"/>
      <c r="EY3" s="7"/>
      <c r="EZ3" s="7"/>
      <c r="FA3" s="7"/>
      <c r="FB3" s="7"/>
      <c r="FC3" s="7"/>
      <c r="FD3" s="7"/>
      <c r="FE3" s="7"/>
      <c r="FF3" s="7"/>
      <c r="FG3" s="7"/>
      <c r="FH3" s="7"/>
      <c r="FI3" s="7"/>
      <c r="FJ3" s="7"/>
      <c r="FK3" s="7"/>
      <c r="FL3" s="7"/>
      <c r="FM3" s="7"/>
      <c r="FN3" s="7"/>
      <c r="FO3" s="7"/>
      <c r="FP3" s="7"/>
      <c r="FQ3" s="7"/>
      <c r="FR3" s="7"/>
      <c r="FS3" s="7"/>
      <c r="FT3" s="7"/>
      <c r="FU3" s="7"/>
      <c r="FV3" s="7"/>
      <c r="FW3" s="7"/>
      <c r="FX3" s="7"/>
      <c r="FY3" s="7"/>
      <c r="FZ3" s="7"/>
      <c r="GA3" s="7"/>
      <c r="GB3" s="7"/>
      <c r="GC3" s="7"/>
      <c r="GD3" s="7"/>
      <c r="GE3" s="7"/>
      <c r="GF3" s="7"/>
      <c r="GG3" s="7"/>
      <c r="GH3" s="7"/>
      <c r="GI3" s="7"/>
      <c r="GJ3" s="7"/>
      <c r="GK3" s="7"/>
      <c r="GL3" s="7"/>
      <c r="GM3" s="7"/>
      <c r="GN3" s="7"/>
      <c r="GO3" s="7"/>
      <c r="GP3" s="7"/>
      <c r="GQ3" s="7"/>
      <c r="GR3" s="7"/>
      <c r="GS3" s="7"/>
      <c r="GT3" s="7"/>
      <c r="GU3" s="7"/>
      <c r="GV3" s="7"/>
      <c r="GW3" s="7"/>
      <c r="GX3" s="7"/>
      <c r="GY3" s="7"/>
      <c r="GZ3" s="7"/>
      <c r="HA3" s="7"/>
      <c r="HB3" s="7"/>
      <c r="HC3" s="7"/>
      <c r="HD3" s="7"/>
      <c r="HE3" s="7"/>
      <c r="HF3" s="7"/>
      <c r="HG3" s="7"/>
      <c r="HH3" s="7"/>
      <c r="HI3" s="7"/>
      <c r="HJ3" s="7"/>
      <c r="HK3" s="7"/>
      <c r="HL3" s="7"/>
      <c r="HM3" s="7"/>
      <c r="HN3" s="7"/>
      <c r="HO3" s="7"/>
      <c r="HP3" s="7"/>
      <c r="HQ3" s="7"/>
      <c r="HR3" s="7"/>
      <c r="HS3" s="7"/>
      <c r="HT3" s="7"/>
      <c r="HU3" s="7"/>
      <c r="HV3" s="7"/>
      <c r="HW3" s="7"/>
      <c r="HX3" s="7"/>
      <c r="HY3" s="7"/>
      <c r="HZ3" s="7"/>
      <c r="IA3" s="7"/>
      <c r="IB3" s="7"/>
      <c r="IC3" s="7"/>
      <c r="ID3" s="7"/>
      <c r="IE3" s="7"/>
      <c r="IF3" s="7"/>
      <c r="IG3" s="7"/>
      <c r="IH3" s="7"/>
      <c r="II3" s="7"/>
      <c r="IJ3" s="7"/>
      <c r="IK3" s="7"/>
      <c r="IL3" s="7"/>
      <c r="IM3" s="7"/>
      <c r="IN3" s="7"/>
      <c r="IO3" s="7"/>
      <c r="IP3" s="7"/>
      <c r="IQ3" s="7"/>
      <c r="IR3" s="7"/>
      <c r="IS3" s="7"/>
      <c r="IT3" s="7"/>
      <c r="IU3" s="7"/>
      <c r="IV3" s="7"/>
      <c r="IW3" s="7"/>
      <c r="IX3" s="7"/>
      <c r="IY3" s="7"/>
      <c r="IZ3" s="7"/>
      <c r="JA3" s="7"/>
      <c r="JB3" s="7"/>
      <c r="JC3" s="7"/>
      <c r="JD3" s="7"/>
      <c r="JE3" s="7"/>
      <c r="JF3" s="7"/>
      <c r="JG3" s="7"/>
      <c r="JH3" s="7"/>
      <c r="JI3" s="7"/>
      <c r="JJ3" s="7"/>
      <c r="JK3" s="7"/>
      <c r="JL3" s="7"/>
      <c r="JM3" s="7"/>
      <c r="JN3" s="7"/>
      <c r="JO3" s="7"/>
      <c r="JP3" s="7"/>
      <c r="JQ3" s="7"/>
      <c r="JR3" s="7"/>
      <c r="JS3" s="7"/>
      <c r="JT3" s="7"/>
      <c r="JU3" s="7"/>
      <c r="JV3" s="7"/>
      <c r="JW3" s="7"/>
      <c r="JX3" s="7"/>
      <c r="JY3" s="7"/>
      <c r="JZ3" s="7"/>
      <c r="KA3" s="7"/>
      <c r="KB3" s="7"/>
      <c r="KC3" s="7"/>
      <c r="KD3" s="7"/>
      <c r="KE3" s="7"/>
      <c r="KF3" s="7"/>
      <c r="KG3" s="7"/>
    </row>
    <row r="4" spans="1:293" x14ac:dyDescent="0.25">
      <c r="B4" s="5" t="s">
        <v>5</v>
      </c>
      <c r="C4" s="6">
        <v>11609</v>
      </c>
      <c r="D4" s="8"/>
      <c r="E4" s="7"/>
      <c r="F4" s="7"/>
      <c r="G4" s="35"/>
      <c r="H4" s="74"/>
      <c r="I4" s="78"/>
      <c r="J4" s="98"/>
      <c r="K4" s="26"/>
      <c r="L4" s="26"/>
      <c r="M4" s="26"/>
      <c r="N4" s="70"/>
      <c r="O4" s="62"/>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c r="BC4" s="7"/>
      <c r="BD4" s="7"/>
      <c r="BE4" s="7"/>
      <c r="BF4" s="7"/>
      <c r="BG4" s="7"/>
      <c r="BH4" s="7"/>
      <c r="BI4" s="7"/>
      <c r="BJ4" s="7"/>
      <c r="BK4" s="7"/>
      <c r="BL4" s="7"/>
      <c r="BM4" s="7"/>
      <c r="BN4" s="7"/>
      <c r="BO4" s="7"/>
      <c r="BP4" s="7"/>
      <c r="BQ4" s="7"/>
      <c r="BR4" s="7"/>
      <c r="BS4" s="7"/>
      <c r="BT4" s="7"/>
      <c r="BU4" s="7"/>
      <c r="BV4" s="7"/>
      <c r="BW4" s="7"/>
      <c r="BX4" s="7"/>
      <c r="BY4" s="7"/>
      <c r="BZ4" s="7"/>
      <c r="CA4" s="7"/>
      <c r="CB4" s="7"/>
      <c r="CC4" s="7"/>
      <c r="CD4" s="7"/>
      <c r="CE4" s="7"/>
      <c r="CF4" s="7"/>
      <c r="CG4" s="7"/>
      <c r="CH4" s="7"/>
      <c r="CI4" s="7"/>
      <c r="CJ4" s="7"/>
      <c r="CK4" s="7"/>
      <c r="CL4" s="7"/>
      <c r="CM4" s="7"/>
      <c r="CN4" s="7"/>
      <c r="CO4" s="7"/>
      <c r="CP4" s="7"/>
      <c r="CQ4" s="7"/>
      <c r="CR4" s="7"/>
      <c r="CS4" s="7"/>
      <c r="CT4" s="7"/>
      <c r="CU4" s="7"/>
      <c r="CV4" s="7"/>
      <c r="CW4" s="7"/>
      <c r="CX4" s="7"/>
      <c r="CY4" s="7"/>
      <c r="CZ4" s="7"/>
      <c r="DA4" s="7"/>
      <c r="DB4" s="7"/>
      <c r="DC4" s="7"/>
      <c r="DD4" s="7"/>
      <c r="DE4" s="7"/>
      <c r="DF4" s="7"/>
      <c r="DG4" s="7"/>
      <c r="DH4" s="7"/>
      <c r="DI4" s="7"/>
      <c r="DJ4" s="7"/>
      <c r="DK4" s="7"/>
      <c r="DL4" s="7"/>
      <c r="DM4" s="7"/>
      <c r="DN4" s="7"/>
      <c r="DO4" s="7"/>
      <c r="DP4" s="7"/>
      <c r="DQ4" s="7"/>
      <c r="DR4" s="7"/>
      <c r="DS4" s="7"/>
      <c r="DT4" s="7"/>
      <c r="DU4" s="7"/>
      <c r="DV4" s="7"/>
      <c r="DW4" s="7"/>
      <c r="DX4" s="7"/>
      <c r="DY4" s="7"/>
      <c r="DZ4" s="7"/>
      <c r="EA4" s="7"/>
      <c r="EB4" s="7"/>
      <c r="EC4" s="7"/>
      <c r="ED4" s="7"/>
      <c r="EE4" s="7"/>
      <c r="EF4" s="7"/>
      <c r="EG4" s="7"/>
      <c r="EH4" s="7"/>
      <c r="EI4" s="7"/>
      <c r="EJ4" s="7"/>
      <c r="EK4" s="7"/>
      <c r="EL4" s="7"/>
      <c r="EM4" s="7"/>
      <c r="EN4" s="7"/>
      <c r="EO4" s="7"/>
      <c r="EP4" s="7"/>
      <c r="EQ4" s="7"/>
      <c r="ER4" s="7"/>
      <c r="ES4" s="7"/>
      <c r="ET4" s="7"/>
      <c r="EU4" s="7"/>
      <c r="EV4" s="7"/>
      <c r="EW4" s="7"/>
      <c r="EX4" s="7"/>
      <c r="EY4" s="7"/>
      <c r="EZ4" s="7"/>
      <c r="FA4" s="7"/>
      <c r="FB4" s="7"/>
      <c r="FC4" s="7"/>
      <c r="FD4" s="7"/>
      <c r="FE4" s="7"/>
      <c r="FF4" s="7"/>
      <c r="FG4" s="7"/>
      <c r="FH4" s="7"/>
      <c r="FI4" s="7"/>
      <c r="FJ4" s="7"/>
      <c r="FK4" s="7"/>
      <c r="FL4" s="7"/>
      <c r="FM4" s="7"/>
      <c r="FN4" s="7"/>
      <c r="FO4" s="7"/>
      <c r="FP4" s="7"/>
      <c r="FQ4" s="7"/>
      <c r="FR4" s="7"/>
      <c r="FS4" s="7"/>
      <c r="FT4" s="7"/>
      <c r="FU4" s="7"/>
      <c r="FV4" s="7"/>
      <c r="FW4" s="7"/>
      <c r="FX4" s="7"/>
      <c r="FY4" s="7"/>
      <c r="FZ4" s="7"/>
      <c r="GA4" s="7"/>
      <c r="GB4" s="7"/>
      <c r="GC4" s="7"/>
      <c r="GD4" s="7"/>
      <c r="GE4" s="7"/>
      <c r="GF4" s="7"/>
      <c r="GG4" s="7"/>
      <c r="GH4" s="7"/>
      <c r="GI4" s="7"/>
      <c r="GJ4" s="7"/>
      <c r="GK4" s="7"/>
      <c r="GL4" s="7"/>
      <c r="GM4" s="7"/>
      <c r="GN4" s="7"/>
      <c r="GO4" s="7"/>
      <c r="GP4" s="7"/>
      <c r="GQ4" s="7"/>
      <c r="GR4" s="7"/>
      <c r="GS4" s="7"/>
      <c r="GT4" s="7"/>
      <c r="GU4" s="7"/>
      <c r="GV4" s="7"/>
      <c r="GW4" s="7"/>
      <c r="GX4" s="7"/>
      <c r="GY4" s="7"/>
      <c r="GZ4" s="7"/>
      <c r="HA4" s="7"/>
      <c r="HB4" s="7"/>
      <c r="HC4" s="7"/>
      <c r="HD4" s="7"/>
      <c r="HE4" s="7"/>
      <c r="HF4" s="7"/>
      <c r="HG4" s="7"/>
      <c r="HH4" s="7"/>
      <c r="HI4" s="7"/>
      <c r="HJ4" s="7"/>
      <c r="HK4" s="7"/>
      <c r="HL4" s="7"/>
      <c r="HM4" s="7"/>
      <c r="HN4" s="7"/>
      <c r="HO4" s="7"/>
      <c r="HP4" s="7"/>
      <c r="HQ4" s="7"/>
      <c r="HR4" s="7"/>
      <c r="HS4" s="7"/>
      <c r="HT4" s="7"/>
      <c r="HU4" s="7"/>
      <c r="HV4" s="7"/>
      <c r="HW4" s="7"/>
      <c r="HX4" s="7"/>
      <c r="HY4" s="7"/>
      <c r="HZ4" s="7"/>
      <c r="IA4" s="7"/>
      <c r="IB4" s="7"/>
      <c r="IC4" s="7"/>
      <c r="ID4" s="7"/>
      <c r="IE4" s="7"/>
      <c r="IF4" s="7"/>
      <c r="IG4" s="7"/>
      <c r="IH4" s="7"/>
      <c r="II4" s="7"/>
      <c r="IJ4" s="7"/>
      <c r="IK4" s="7"/>
      <c r="IL4" s="7"/>
      <c r="IM4" s="7"/>
      <c r="IN4" s="7"/>
      <c r="IO4" s="7"/>
      <c r="IP4" s="7"/>
      <c r="IQ4" s="7"/>
      <c r="IR4" s="7"/>
      <c r="IS4" s="7"/>
      <c r="IT4" s="7"/>
      <c r="IU4" s="7"/>
      <c r="IV4" s="7"/>
      <c r="IW4" s="7"/>
      <c r="IX4" s="7"/>
      <c r="IY4" s="7"/>
      <c r="IZ4" s="7"/>
      <c r="JA4" s="7"/>
      <c r="JB4" s="7"/>
      <c r="JC4" s="7"/>
      <c r="JD4" s="7"/>
      <c r="JE4" s="7"/>
      <c r="JF4" s="7"/>
      <c r="JG4" s="7"/>
      <c r="JH4" s="7"/>
      <c r="JI4" s="7"/>
      <c r="JJ4" s="7"/>
      <c r="JK4" s="7"/>
      <c r="JL4" s="7"/>
      <c r="JM4" s="7"/>
      <c r="JN4" s="7"/>
      <c r="JO4" s="7"/>
      <c r="JP4" s="7"/>
      <c r="JQ4" s="7"/>
      <c r="JR4" s="7"/>
      <c r="JS4" s="7"/>
      <c r="JT4" s="7"/>
      <c r="JU4" s="7"/>
      <c r="JV4" s="7"/>
      <c r="JW4" s="7"/>
      <c r="JX4" s="7"/>
      <c r="JY4" s="7"/>
      <c r="JZ4" s="7"/>
      <c r="KA4" s="7"/>
      <c r="KB4" s="7"/>
      <c r="KC4" s="7"/>
      <c r="KD4" s="7"/>
      <c r="KE4" s="7"/>
      <c r="KF4" s="7"/>
      <c r="KG4" s="7"/>
    </row>
    <row r="5" spans="1:293" x14ac:dyDescent="0.25">
      <c r="B5" s="5" t="s">
        <v>6</v>
      </c>
      <c r="C5" s="9">
        <v>43085</v>
      </c>
      <c r="D5" s="8"/>
      <c r="E5" s="7"/>
      <c r="F5" s="7"/>
      <c r="G5" s="35"/>
      <c r="H5" s="74"/>
      <c r="I5" s="78"/>
      <c r="J5" s="98"/>
      <c r="K5" s="26"/>
      <c r="L5" s="26"/>
      <c r="M5" s="26"/>
      <c r="N5" s="70"/>
      <c r="O5" s="62"/>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c r="IW5" s="7"/>
      <c r="IX5" s="7"/>
      <c r="IY5" s="7"/>
      <c r="IZ5" s="7"/>
      <c r="JA5" s="7"/>
      <c r="JB5" s="7"/>
      <c r="JC5" s="7"/>
      <c r="JD5" s="7"/>
      <c r="JE5" s="7"/>
      <c r="JF5" s="7"/>
      <c r="JG5" s="7"/>
      <c r="JH5" s="7"/>
      <c r="JI5" s="7"/>
      <c r="JJ5" s="7"/>
      <c r="JK5" s="7"/>
      <c r="JL5" s="7"/>
      <c r="JM5" s="7"/>
      <c r="JN5" s="7"/>
      <c r="JO5" s="7"/>
      <c r="JP5" s="7"/>
      <c r="JQ5" s="7"/>
      <c r="JR5" s="7"/>
      <c r="JS5" s="7"/>
      <c r="JT5" s="7"/>
      <c r="JU5" s="7"/>
      <c r="JV5" s="7"/>
      <c r="JW5" s="7"/>
      <c r="JX5" s="7"/>
      <c r="JY5" s="7"/>
      <c r="JZ5" s="7"/>
      <c r="KA5" s="7"/>
      <c r="KB5" s="7"/>
      <c r="KC5" s="7"/>
      <c r="KD5" s="7"/>
      <c r="KE5" s="7"/>
      <c r="KF5" s="7"/>
      <c r="KG5" s="7"/>
    </row>
    <row r="6" spans="1:293" x14ac:dyDescent="0.25">
      <c r="B6" s="5" t="s">
        <v>7</v>
      </c>
      <c r="C6" s="5">
        <v>0</v>
      </c>
      <c r="D6" s="6" t="s">
        <v>8</v>
      </c>
      <c r="E6" s="7"/>
      <c r="F6" s="7"/>
      <c r="G6" s="35"/>
      <c r="H6" s="74"/>
      <c r="I6" s="78"/>
      <c r="J6" s="98"/>
      <c r="K6" s="26">
        <f>117+117+1292+1292</f>
        <v>2818</v>
      </c>
      <c r="L6" s="26"/>
      <c r="M6" s="26"/>
      <c r="N6" s="70"/>
      <c r="O6" s="62"/>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c r="IS6" s="7"/>
      <c r="IT6" s="7"/>
      <c r="IU6" s="7"/>
      <c r="IV6" s="7"/>
      <c r="IW6" s="7"/>
      <c r="IX6" s="7"/>
      <c r="IY6" s="7"/>
      <c r="IZ6" s="7"/>
      <c r="JA6" s="7"/>
      <c r="JB6" s="7"/>
      <c r="JC6" s="7"/>
      <c r="JD6" s="7"/>
      <c r="JE6" s="7"/>
      <c r="JF6" s="7"/>
      <c r="JG6" s="7"/>
      <c r="JH6" s="7"/>
      <c r="JI6" s="7"/>
      <c r="JJ6" s="7"/>
      <c r="JK6" s="7"/>
      <c r="JL6" s="7"/>
      <c r="JM6" s="7"/>
      <c r="JN6" s="7"/>
      <c r="JO6" s="7"/>
      <c r="JP6" s="7"/>
      <c r="JQ6" s="7"/>
      <c r="JR6" s="7"/>
      <c r="JS6" s="7"/>
      <c r="JT6" s="7"/>
      <c r="JU6" s="7"/>
      <c r="JV6" s="7"/>
      <c r="JW6" s="7"/>
      <c r="JX6" s="7"/>
      <c r="JY6" s="7"/>
      <c r="JZ6" s="7"/>
      <c r="KA6" s="7"/>
      <c r="KB6" s="7"/>
      <c r="KC6" s="7"/>
      <c r="KD6" s="7"/>
      <c r="KE6" s="7"/>
      <c r="KF6" s="7"/>
      <c r="KG6" s="7"/>
    </row>
    <row r="7" spans="1:293" x14ac:dyDescent="0.25">
      <c r="E7" s="7"/>
      <c r="F7" s="7"/>
      <c r="G7" s="35"/>
      <c r="H7" s="74"/>
      <c r="I7" s="78"/>
      <c r="J7" s="98"/>
      <c r="K7" s="26"/>
      <c r="L7" s="26"/>
      <c r="M7" s="26"/>
      <c r="N7" s="70"/>
      <c r="O7" s="62"/>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c r="IS7" s="7"/>
      <c r="IT7" s="7"/>
      <c r="IU7" s="7"/>
      <c r="IV7" s="7"/>
      <c r="IW7" s="7"/>
      <c r="IX7" s="7"/>
      <c r="IY7" s="7"/>
      <c r="IZ7" s="7"/>
      <c r="JA7" s="7"/>
      <c r="JB7" s="7"/>
      <c r="JC7" s="7"/>
      <c r="JD7" s="7"/>
      <c r="JE7" s="7"/>
      <c r="JF7" s="7"/>
      <c r="JG7" s="7"/>
      <c r="JH7" s="7"/>
      <c r="JI7" s="7"/>
      <c r="JJ7" s="7"/>
      <c r="JK7" s="7"/>
      <c r="JL7" s="7"/>
      <c r="JM7" s="7"/>
      <c r="JN7" s="7"/>
      <c r="JO7" s="7"/>
      <c r="JP7" s="7"/>
      <c r="JQ7" s="7"/>
      <c r="JR7" s="7"/>
      <c r="JS7" s="7"/>
      <c r="JT7" s="7"/>
      <c r="JU7" s="7"/>
      <c r="JV7" s="7"/>
      <c r="JW7" s="7"/>
      <c r="JX7" s="7"/>
      <c r="JY7" s="7"/>
      <c r="JZ7" s="7"/>
      <c r="KA7" s="7"/>
      <c r="KB7" s="7"/>
      <c r="KC7" s="7"/>
      <c r="KD7" s="7"/>
      <c r="KE7" s="7"/>
      <c r="KF7" s="7"/>
      <c r="KG7" s="7"/>
    </row>
    <row r="8" spans="1:293" x14ac:dyDescent="0.25">
      <c r="A8" s="5" t="s">
        <v>9</v>
      </c>
      <c r="B8" s="113" t="s">
        <v>10</v>
      </c>
      <c r="C8" s="114"/>
      <c r="D8" s="114"/>
      <c r="E8" s="114"/>
      <c r="F8" s="114"/>
      <c r="G8" s="114"/>
      <c r="H8" s="114"/>
      <c r="I8" s="115"/>
      <c r="J8" s="114"/>
      <c r="K8" s="114"/>
      <c r="L8" s="114"/>
      <c r="M8" s="114"/>
      <c r="N8" s="114"/>
      <c r="O8" s="116"/>
    </row>
    <row r="9" spans="1:293" x14ac:dyDescent="0.25">
      <c r="C9" s="5">
        <v>4</v>
      </c>
      <c r="D9" s="6">
        <v>8</v>
      </c>
      <c r="E9" s="5">
        <v>12</v>
      </c>
      <c r="F9" s="5">
        <v>16</v>
      </c>
      <c r="G9" s="6">
        <v>20</v>
      </c>
      <c r="H9" s="6">
        <v>24</v>
      </c>
      <c r="I9" s="6">
        <v>28</v>
      </c>
      <c r="J9" s="111">
        <v>31</v>
      </c>
      <c r="K9" s="67">
        <v>32</v>
      </c>
      <c r="L9" s="67">
        <v>36</v>
      </c>
      <c r="M9" s="39">
        <v>40</v>
      </c>
      <c r="N9" s="42">
        <v>44</v>
      </c>
      <c r="O9" s="83">
        <v>48</v>
      </c>
    </row>
    <row r="10" spans="1:293" s="32" customFormat="1" ht="43.5" customHeight="1" x14ac:dyDescent="0.25">
      <c r="C10" s="11" t="s">
        <v>11</v>
      </c>
      <c r="D10" s="11" t="s">
        <v>12</v>
      </c>
      <c r="E10" s="11" t="s">
        <v>13</v>
      </c>
      <c r="F10" s="11" t="s">
        <v>14</v>
      </c>
      <c r="G10" s="11" t="s">
        <v>15</v>
      </c>
      <c r="H10" s="11" t="s">
        <v>16</v>
      </c>
      <c r="I10" s="11" t="s">
        <v>17</v>
      </c>
      <c r="J10" s="110" t="s">
        <v>18</v>
      </c>
      <c r="K10" s="11" t="s">
        <v>19</v>
      </c>
      <c r="L10" s="11" t="s">
        <v>20</v>
      </c>
      <c r="M10" s="11" t="s">
        <v>21</v>
      </c>
      <c r="N10" s="11" t="s">
        <v>22</v>
      </c>
      <c r="O10" s="36" t="s">
        <v>23</v>
      </c>
    </row>
    <row r="11" spans="1:293" ht="103.5" customHeight="1" x14ac:dyDescent="0.25">
      <c r="A11" s="12">
        <v>1</v>
      </c>
      <c r="B11" s="13" t="s">
        <v>24</v>
      </c>
      <c r="C11" s="14" t="s">
        <v>25</v>
      </c>
      <c r="D11" s="15">
        <v>1</v>
      </c>
      <c r="E11" s="1" t="s">
        <v>99</v>
      </c>
      <c r="F11" s="16" t="s">
        <v>100</v>
      </c>
      <c r="G11" s="16" t="s">
        <v>45</v>
      </c>
      <c r="H11" s="16" t="s">
        <v>101</v>
      </c>
      <c r="I11" s="28" t="s">
        <v>46</v>
      </c>
      <c r="J11" s="99">
        <v>1</v>
      </c>
      <c r="K11" s="21">
        <v>43100</v>
      </c>
      <c r="L11" s="21">
        <v>43131</v>
      </c>
      <c r="M11" s="19">
        <v>4</v>
      </c>
      <c r="N11" s="92">
        <v>0</v>
      </c>
      <c r="O11" s="44" t="s">
        <v>247</v>
      </c>
    </row>
    <row r="12" spans="1:293" ht="103.5" customHeight="1" x14ac:dyDescent="0.25">
      <c r="A12" s="12">
        <v>1</v>
      </c>
      <c r="B12" s="13" t="s">
        <v>27</v>
      </c>
      <c r="C12" s="14" t="s">
        <v>25</v>
      </c>
      <c r="D12" s="15">
        <v>1</v>
      </c>
      <c r="E12" s="1" t="s">
        <v>99</v>
      </c>
      <c r="F12" s="16" t="s">
        <v>100</v>
      </c>
      <c r="G12" s="16" t="s">
        <v>63</v>
      </c>
      <c r="H12" s="82" t="s">
        <v>61</v>
      </c>
      <c r="I12" s="28" t="s">
        <v>47</v>
      </c>
      <c r="J12" s="99">
        <v>1</v>
      </c>
      <c r="K12" s="21">
        <v>43101</v>
      </c>
      <c r="L12" s="21">
        <v>43190</v>
      </c>
      <c r="M12" s="19">
        <v>12</v>
      </c>
      <c r="N12" s="92">
        <v>0</v>
      </c>
      <c r="O12" s="44" t="s">
        <v>247</v>
      </c>
    </row>
    <row r="13" spans="1:293" ht="169.5" customHeight="1" x14ac:dyDescent="0.25">
      <c r="A13" s="12">
        <v>1</v>
      </c>
      <c r="B13" s="13" t="s">
        <v>28</v>
      </c>
      <c r="C13" s="14" t="s">
        <v>25</v>
      </c>
      <c r="D13" s="15">
        <v>1</v>
      </c>
      <c r="E13" s="1" t="s">
        <v>99</v>
      </c>
      <c r="F13" s="16" t="s">
        <v>100</v>
      </c>
      <c r="G13" s="28" t="s">
        <v>88</v>
      </c>
      <c r="H13" s="81" t="s">
        <v>216</v>
      </c>
      <c r="I13" s="28" t="s">
        <v>89</v>
      </c>
      <c r="J13" s="100">
        <v>1</v>
      </c>
      <c r="K13" s="30">
        <v>43101</v>
      </c>
      <c r="L13" s="30">
        <v>43159</v>
      </c>
      <c r="M13" s="20">
        <v>8</v>
      </c>
      <c r="N13" s="92">
        <v>0</v>
      </c>
      <c r="O13" s="44" t="s">
        <v>247</v>
      </c>
    </row>
    <row r="14" spans="1:293" ht="99" customHeight="1" x14ac:dyDescent="0.25">
      <c r="A14" s="12">
        <v>1</v>
      </c>
      <c r="B14" s="13" t="s">
        <v>29</v>
      </c>
      <c r="C14" s="14" t="s">
        <v>25</v>
      </c>
      <c r="D14" s="15">
        <v>2</v>
      </c>
      <c r="E14" s="2" t="s">
        <v>38</v>
      </c>
      <c r="F14" s="16" t="s">
        <v>90</v>
      </c>
      <c r="G14" s="37" t="s">
        <v>66</v>
      </c>
      <c r="H14" s="28" t="s">
        <v>67</v>
      </c>
      <c r="I14" s="28" t="s">
        <v>103</v>
      </c>
      <c r="J14" s="101">
        <v>2</v>
      </c>
      <c r="K14" s="30">
        <v>43102</v>
      </c>
      <c r="L14" s="30">
        <v>43465</v>
      </c>
      <c r="M14" s="20">
        <v>52</v>
      </c>
      <c r="N14" s="92">
        <v>0</v>
      </c>
      <c r="O14" s="28" t="s">
        <v>248</v>
      </c>
    </row>
    <row r="15" spans="1:293" ht="126.75" customHeight="1" x14ac:dyDescent="0.25">
      <c r="A15" s="12">
        <v>1</v>
      </c>
      <c r="B15" s="13" t="s">
        <v>30</v>
      </c>
      <c r="C15" s="14" t="s">
        <v>25</v>
      </c>
      <c r="D15" s="15">
        <v>2</v>
      </c>
      <c r="E15" s="2" t="s">
        <v>38</v>
      </c>
      <c r="F15" s="16" t="s">
        <v>90</v>
      </c>
      <c r="G15" s="37" t="s">
        <v>66</v>
      </c>
      <c r="H15" s="28" t="s">
        <v>68</v>
      </c>
      <c r="I15" s="28" t="s">
        <v>104</v>
      </c>
      <c r="J15" s="101">
        <v>1</v>
      </c>
      <c r="K15" s="30">
        <v>43102</v>
      </c>
      <c r="L15" s="30">
        <v>43465</v>
      </c>
      <c r="M15" s="20">
        <v>52</v>
      </c>
      <c r="N15" s="92">
        <v>0</v>
      </c>
      <c r="O15" s="28" t="s">
        <v>249</v>
      </c>
    </row>
    <row r="16" spans="1:293" ht="96.75" customHeight="1" x14ac:dyDescent="0.25">
      <c r="A16" s="12">
        <v>1</v>
      </c>
      <c r="B16" s="13" t="s">
        <v>31</v>
      </c>
      <c r="C16" s="14" t="s">
        <v>25</v>
      </c>
      <c r="D16" s="27">
        <v>2</v>
      </c>
      <c r="E16" s="29" t="s">
        <v>38</v>
      </c>
      <c r="F16" s="28" t="s">
        <v>90</v>
      </c>
      <c r="G16" s="37" t="s">
        <v>66</v>
      </c>
      <c r="H16" s="28" t="s">
        <v>69</v>
      </c>
      <c r="I16" s="28" t="s">
        <v>105</v>
      </c>
      <c r="J16" s="101">
        <v>43</v>
      </c>
      <c r="K16" s="30">
        <v>43102</v>
      </c>
      <c r="L16" s="30">
        <v>43465</v>
      </c>
      <c r="M16" s="20">
        <v>52</v>
      </c>
      <c r="N16" s="92">
        <v>0</v>
      </c>
      <c r="O16" s="44" t="s">
        <v>247</v>
      </c>
    </row>
    <row r="17" spans="1:15" ht="75" x14ac:dyDescent="0.25">
      <c r="A17" s="12">
        <v>1</v>
      </c>
      <c r="B17" s="13" t="s">
        <v>32</v>
      </c>
      <c r="C17" s="14" t="s">
        <v>25</v>
      </c>
      <c r="D17" s="15">
        <v>2</v>
      </c>
      <c r="E17" s="2" t="s">
        <v>38</v>
      </c>
      <c r="F17" s="16" t="s">
        <v>90</v>
      </c>
      <c r="G17" s="37" t="s">
        <v>66</v>
      </c>
      <c r="H17" s="28" t="s">
        <v>70</v>
      </c>
      <c r="I17" s="28" t="s">
        <v>106</v>
      </c>
      <c r="J17" s="101">
        <v>43</v>
      </c>
      <c r="K17" s="30">
        <v>43102</v>
      </c>
      <c r="L17" s="30">
        <v>43465</v>
      </c>
      <c r="M17" s="20">
        <v>52</v>
      </c>
      <c r="N17" s="92">
        <v>0</v>
      </c>
      <c r="O17" s="44" t="s">
        <v>247</v>
      </c>
    </row>
    <row r="18" spans="1:15" ht="75" x14ac:dyDescent="0.25">
      <c r="A18" s="12">
        <v>1</v>
      </c>
      <c r="B18" s="13" t="s">
        <v>33</v>
      </c>
      <c r="C18" s="14" t="s">
        <v>25</v>
      </c>
      <c r="D18" s="15">
        <v>2</v>
      </c>
      <c r="E18" s="2" t="s">
        <v>38</v>
      </c>
      <c r="F18" s="16" t="s">
        <v>90</v>
      </c>
      <c r="G18" s="37" t="s">
        <v>66</v>
      </c>
      <c r="H18" s="28" t="s">
        <v>71</v>
      </c>
      <c r="I18" s="28" t="s">
        <v>107</v>
      </c>
      <c r="J18" s="101">
        <v>5</v>
      </c>
      <c r="K18" s="30">
        <v>43102</v>
      </c>
      <c r="L18" s="30">
        <v>43465</v>
      </c>
      <c r="M18" s="20">
        <v>52</v>
      </c>
      <c r="N18" s="92">
        <v>0</v>
      </c>
      <c r="O18" s="44" t="s">
        <v>247</v>
      </c>
    </row>
    <row r="19" spans="1:15" s="43" customFormat="1" ht="102.75" customHeight="1" x14ac:dyDescent="0.25">
      <c r="A19" s="12">
        <v>1</v>
      </c>
      <c r="B19" s="13" t="s">
        <v>34</v>
      </c>
      <c r="C19" s="17" t="s">
        <v>25</v>
      </c>
      <c r="D19" s="24">
        <v>2</v>
      </c>
      <c r="E19" s="2" t="s">
        <v>38</v>
      </c>
      <c r="F19" s="16" t="s">
        <v>90</v>
      </c>
      <c r="G19" s="37" t="s">
        <v>66</v>
      </c>
      <c r="H19" s="28" t="s">
        <v>178</v>
      </c>
      <c r="I19" s="28" t="s">
        <v>182</v>
      </c>
      <c r="J19" s="101">
        <v>43</v>
      </c>
      <c r="K19" s="30">
        <v>43102</v>
      </c>
      <c r="L19" s="30">
        <v>43465</v>
      </c>
      <c r="M19" s="20">
        <v>52</v>
      </c>
      <c r="N19" s="92">
        <v>0</v>
      </c>
      <c r="O19" s="44" t="s">
        <v>247</v>
      </c>
    </row>
    <row r="20" spans="1:15" ht="114.75" customHeight="1" x14ac:dyDescent="0.25">
      <c r="A20" s="12">
        <v>1</v>
      </c>
      <c r="B20" s="13" t="s">
        <v>35</v>
      </c>
      <c r="C20" s="14" t="s">
        <v>25</v>
      </c>
      <c r="D20" s="15">
        <v>2</v>
      </c>
      <c r="E20" s="2" t="s">
        <v>38</v>
      </c>
      <c r="F20" s="16" t="s">
        <v>90</v>
      </c>
      <c r="G20" s="28" t="s">
        <v>75</v>
      </c>
      <c r="H20" s="16" t="s">
        <v>76</v>
      </c>
      <c r="I20" s="28" t="s">
        <v>77</v>
      </c>
      <c r="J20" s="99">
        <v>139</v>
      </c>
      <c r="K20" s="21">
        <v>43069</v>
      </c>
      <c r="L20" s="21">
        <v>43281</v>
      </c>
      <c r="M20" s="19">
        <v>28</v>
      </c>
      <c r="N20" s="22">
        <v>0.98</v>
      </c>
      <c r="O20" s="63" t="s">
        <v>250</v>
      </c>
    </row>
    <row r="21" spans="1:15" ht="101.25" customHeight="1" x14ac:dyDescent="0.25">
      <c r="A21" s="12">
        <v>1</v>
      </c>
      <c r="B21" s="13" t="s">
        <v>36</v>
      </c>
      <c r="C21" s="14" t="s">
        <v>25</v>
      </c>
      <c r="D21" s="15">
        <v>2</v>
      </c>
      <c r="E21" s="2" t="s">
        <v>38</v>
      </c>
      <c r="F21" s="16" t="s">
        <v>90</v>
      </c>
      <c r="G21" s="28" t="s">
        <v>78</v>
      </c>
      <c r="H21" s="16" t="s">
        <v>76</v>
      </c>
      <c r="I21" s="28" t="s">
        <v>79</v>
      </c>
      <c r="J21" s="99">
        <v>40</v>
      </c>
      <c r="K21" s="21">
        <v>43069</v>
      </c>
      <c r="L21" s="21">
        <v>43159</v>
      </c>
      <c r="M21" s="19">
        <v>12</v>
      </c>
      <c r="N21" s="54">
        <v>0.8</v>
      </c>
      <c r="O21" s="63" t="s">
        <v>251</v>
      </c>
    </row>
    <row r="22" spans="1:15" ht="105" customHeight="1" x14ac:dyDescent="0.25">
      <c r="A22" s="12">
        <v>1</v>
      </c>
      <c r="B22" s="13" t="s">
        <v>37</v>
      </c>
      <c r="C22" s="14" t="s">
        <v>25</v>
      </c>
      <c r="D22" s="15">
        <v>2</v>
      </c>
      <c r="E22" s="2" t="s">
        <v>38</v>
      </c>
      <c r="F22" s="28" t="s">
        <v>90</v>
      </c>
      <c r="G22" s="28" t="s">
        <v>80</v>
      </c>
      <c r="H22" s="28" t="s">
        <v>81</v>
      </c>
      <c r="I22" s="28" t="s">
        <v>102</v>
      </c>
      <c r="J22" s="100">
        <v>9</v>
      </c>
      <c r="K22" s="30">
        <v>43069</v>
      </c>
      <c r="L22" s="30">
        <v>43311</v>
      </c>
      <c r="M22" s="20">
        <v>32</v>
      </c>
      <c r="N22" s="31">
        <v>0.4</v>
      </c>
      <c r="O22" s="63" t="s">
        <v>263</v>
      </c>
    </row>
    <row r="23" spans="1:15" s="43" customFormat="1" ht="75" x14ac:dyDescent="0.25">
      <c r="A23" s="12">
        <v>1</v>
      </c>
      <c r="B23" s="13" t="s">
        <v>135</v>
      </c>
      <c r="C23" s="17" t="s">
        <v>25</v>
      </c>
      <c r="D23" s="24">
        <v>2</v>
      </c>
      <c r="E23" s="2" t="s">
        <v>38</v>
      </c>
      <c r="F23" s="48" t="s">
        <v>90</v>
      </c>
      <c r="G23" s="23" t="s">
        <v>192</v>
      </c>
      <c r="H23" s="23" t="s">
        <v>195</v>
      </c>
      <c r="I23" s="28" t="s">
        <v>189</v>
      </c>
      <c r="J23" s="102">
        <v>1</v>
      </c>
      <c r="K23" s="21">
        <v>43101</v>
      </c>
      <c r="L23" s="21">
        <v>43465</v>
      </c>
      <c r="M23" s="19">
        <v>52</v>
      </c>
      <c r="N23" s="92">
        <v>0</v>
      </c>
      <c r="O23" s="18" t="s">
        <v>247</v>
      </c>
    </row>
    <row r="24" spans="1:15" s="43" customFormat="1" ht="75" x14ac:dyDescent="0.25">
      <c r="A24" s="12">
        <v>1</v>
      </c>
      <c r="B24" s="13" t="s">
        <v>136</v>
      </c>
      <c r="C24" s="17" t="s">
        <v>25</v>
      </c>
      <c r="D24" s="24">
        <v>2</v>
      </c>
      <c r="E24" s="2" t="s">
        <v>38</v>
      </c>
      <c r="F24" s="48" t="s">
        <v>90</v>
      </c>
      <c r="G24" s="23" t="s">
        <v>193</v>
      </c>
      <c r="H24" s="23" t="s">
        <v>196</v>
      </c>
      <c r="I24" s="28" t="s">
        <v>190</v>
      </c>
      <c r="J24" s="102">
        <v>92</v>
      </c>
      <c r="K24" s="21">
        <v>43101</v>
      </c>
      <c r="L24" s="21">
        <v>43830</v>
      </c>
      <c r="M24" s="19">
        <f>52+52</f>
        <v>104</v>
      </c>
      <c r="N24" s="92">
        <v>0</v>
      </c>
      <c r="O24" s="18" t="s">
        <v>247</v>
      </c>
    </row>
    <row r="25" spans="1:15" s="43" customFormat="1" ht="75" x14ac:dyDescent="0.25">
      <c r="A25" s="12">
        <v>1</v>
      </c>
      <c r="B25" s="13" t="s">
        <v>137</v>
      </c>
      <c r="C25" s="17" t="s">
        <v>25</v>
      </c>
      <c r="D25" s="24">
        <v>2</v>
      </c>
      <c r="E25" s="2" t="s">
        <v>38</v>
      </c>
      <c r="F25" s="48" t="s">
        <v>90</v>
      </c>
      <c r="G25" s="23" t="s">
        <v>194</v>
      </c>
      <c r="H25" s="23" t="s">
        <v>197</v>
      </c>
      <c r="I25" s="28" t="s">
        <v>191</v>
      </c>
      <c r="J25" s="102">
        <v>520</v>
      </c>
      <c r="K25" s="21">
        <v>43101</v>
      </c>
      <c r="L25" s="21">
        <v>44196</v>
      </c>
      <c r="M25" s="19">
        <f>52+52+52</f>
        <v>156</v>
      </c>
      <c r="N25" s="92">
        <v>0</v>
      </c>
      <c r="O25" s="18" t="s">
        <v>247</v>
      </c>
    </row>
    <row r="26" spans="1:15" s="40" customFormat="1" ht="75" x14ac:dyDescent="0.25">
      <c r="A26" s="12">
        <v>1</v>
      </c>
      <c r="B26" s="13" t="s">
        <v>138</v>
      </c>
      <c r="C26" s="17" t="s">
        <v>25</v>
      </c>
      <c r="D26" s="24">
        <v>2</v>
      </c>
      <c r="E26" s="2" t="s">
        <v>38</v>
      </c>
      <c r="F26" s="16" t="s">
        <v>90</v>
      </c>
      <c r="G26" s="23" t="s">
        <v>170</v>
      </c>
      <c r="H26" s="23" t="s">
        <v>198</v>
      </c>
      <c r="I26" s="28" t="s">
        <v>199</v>
      </c>
      <c r="J26" s="103">
        <v>400</v>
      </c>
      <c r="K26" s="21">
        <v>43132</v>
      </c>
      <c r="L26" s="21">
        <v>43497</v>
      </c>
      <c r="M26" s="33">
        <f>52+5</f>
        <v>57</v>
      </c>
      <c r="N26" s="92">
        <v>0</v>
      </c>
      <c r="O26" s="18" t="s">
        <v>247</v>
      </c>
    </row>
    <row r="27" spans="1:15" s="40" customFormat="1" ht="115.5" customHeight="1" x14ac:dyDescent="0.25">
      <c r="A27" s="12">
        <v>1</v>
      </c>
      <c r="B27" s="13" t="s">
        <v>139</v>
      </c>
      <c r="C27" s="17" t="s">
        <v>25</v>
      </c>
      <c r="D27" s="24">
        <v>2</v>
      </c>
      <c r="E27" s="2" t="s">
        <v>38</v>
      </c>
      <c r="F27" s="16" t="s">
        <v>90</v>
      </c>
      <c r="G27" s="23" t="s">
        <v>171</v>
      </c>
      <c r="H27" s="23" t="s">
        <v>172</v>
      </c>
      <c r="I27" s="28" t="s">
        <v>173</v>
      </c>
      <c r="J27" s="103">
        <v>157</v>
      </c>
      <c r="K27" s="21">
        <v>43191</v>
      </c>
      <c r="L27" s="21">
        <v>43617</v>
      </c>
      <c r="M27" s="77">
        <f>52+9</f>
        <v>61</v>
      </c>
      <c r="N27" s="92">
        <v>0</v>
      </c>
      <c r="O27" s="18" t="s">
        <v>247</v>
      </c>
    </row>
    <row r="28" spans="1:15" s="7" customFormat="1" ht="144" customHeight="1" x14ac:dyDescent="0.25">
      <c r="A28" s="12">
        <v>1</v>
      </c>
      <c r="B28" s="13" t="s">
        <v>140</v>
      </c>
      <c r="C28" s="45" t="s">
        <v>25</v>
      </c>
      <c r="D28" s="46">
        <v>3</v>
      </c>
      <c r="E28" s="47" t="s">
        <v>39</v>
      </c>
      <c r="F28" s="48" t="s">
        <v>43</v>
      </c>
      <c r="G28" s="50" t="s">
        <v>72</v>
      </c>
      <c r="H28" s="48" t="s">
        <v>67</v>
      </c>
      <c r="I28" s="28" t="s">
        <v>103</v>
      </c>
      <c r="J28" s="102">
        <v>2</v>
      </c>
      <c r="K28" s="53">
        <v>43102</v>
      </c>
      <c r="L28" s="53">
        <v>43465</v>
      </c>
      <c r="M28" s="52">
        <v>52</v>
      </c>
      <c r="N28" s="92">
        <v>0</v>
      </c>
      <c r="O28" s="48" t="s">
        <v>252</v>
      </c>
    </row>
    <row r="29" spans="1:15" s="7" customFormat="1" ht="141" customHeight="1" x14ac:dyDescent="0.25">
      <c r="A29" s="12">
        <v>1</v>
      </c>
      <c r="B29" s="13" t="s">
        <v>141</v>
      </c>
      <c r="C29" s="45" t="s">
        <v>25</v>
      </c>
      <c r="D29" s="46">
        <v>3</v>
      </c>
      <c r="E29" s="47" t="s">
        <v>39</v>
      </c>
      <c r="F29" s="48" t="s">
        <v>43</v>
      </c>
      <c r="G29" s="50" t="s">
        <v>72</v>
      </c>
      <c r="H29" s="48" t="s">
        <v>68</v>
      </c>
      <c r="I29" s="28" t="s">
        <v>104</v>
      </c>
      <c r="J29" s="102">
        <v>1</v>
      </c>
      <c r="K29" s="53">
        <v>43102</v>
      </c>
      <c r="L29" s="53">
        <v>43465</v>
      </c>
      <c r="M29" s="52">
        <v>52</v>
      </c>
      <c r="N29" s="92">
        <v>0</v>
      </c>
      <c r="O29" s="48" t="s">
        <v>253</v>
      </c>
    </row>
    <row r="30" spans="1:15" s="7" customFormat="1" ht="75" x14ac:dyDescent="0.25">
      <c r="A30" s="12">
        <v>1</v>
      </c>
      <c r="B30" s="13" t="s">
        <v>142</v>
      </c>
      <c r="C30" s="45" t="s">
        <v>25</v>
      </c>
      <c r="D30" s="46">
        <v>3</v>
      </c>
      <c r="E30" s="47" t="s">
        <v>39</v>
      </c>
      <c r="F30" s="48" t="s">
        <v>43</v>
      </c>
      <c r="G30" s="50" t="s">
        <v>72</v>
      </c>
      <c r="H30" s="48" t="s">
        <v>69</v>
      </c>
      <c r="I30" s="28" t="s">
        <v>105</v>
      </c>
      <c r="J30" s="102">
        <v>280</v>
      </c>
      <c r="K30" s="53">
        <v>43102</v>
      </c>
      <c r="L30" s="53">
        <v>43465</v>
      </c>
      <c r="M30" s="52">
        <v>52</v>
      </c>
      <c r="N30" s="92">
        <v>0</v>
      </c>
      <c r="O30" s="48" t="s">
        <v>247</v>
      </c>
    </row>
    <row r="31" spans="1:15" s="7" customFormat="1" ht="75" x14ac:dyDescent="0.25">
      <c r="A31" s="12">
        <v>1</v>
      </c>
      <c r="B31" s="13" t="s">
        <v>143</v>
      </c>
      <c r="C31" s="45" t="s">
        <v>25</v>
      </c>
      <c r="D31" s="46">
        <v>3</v>
      </c>
      <c r="E31" s="47" t="s">
        <v>39</v>
      </c>
      <c r="F31" s="48" t="s">
        <v>43</v>
      </c>
      <c r="G31" s="50" t="s">
        <v>72</v>
      </c>
      <c r="H31" s="48" t="s">
        <v>70</v>
      </c>
      <c r="I31" s="28" t="s">
        <v>106</v>
      </c>
      <c r="J31" s="102">
        <v>170</v>
      </c>
      <c r="K31" s="53">
        <v>43102</v>
      </c>
      <c r="L31" s="53">
        <v>43465</v>
      </c>
      <c r="M31" s="52">
        <v>52</v>
      </c>
      <c r="N31" s="92">
        <v>0</v>
      </c>
      <c r="O31" s="48" t="s">
        <v>247</v>
      </c>
    </row>
    <row r="32" spans="1:15" s="7" customFormat="1" ht="75" x14ac:dyDescent="0.25">
      <c r="A32" s="12">
        <v>1</v>
      </c>
      <c r="B32" s="13" t="s">
        <v>144</v>
      </c>
      <c r="C32" s="45" t="s">
        <v>25</v>
      </c>
      <c r="D32" s="46">
        <v>3</v>
      </c>
      <c r="E32" s="47" t="s">
        <v>39</v>
      </c>
      <c r="F32" s="48" t="s">
        <v>43</v>
      </c>
      <c r="G32" s="50" t="s">
        <v>72</v>
      </c>
      <c r="H32" s="48" t="s">
        <v>71</v>
      </c>
      <c r="I32" s="28" t="s">
        <v>107</v>
      </c>
      <c r="J32" s="102">
        <v>5</v>
      </c>
      <c r="K32" s="53">
        <v>43102</v>
      </c>
      <c r="L32" s="53">
        <v>43465</v>
      </c>
      <c r="M32" s="52">
        <v>52</v>
      </c>
      <c r="N32" s="92">
        <v>0</v>
      </c>
      <c r="O32" s="48" t="s">
        <v>247</v>
      </c>
    </row>
    <row r="33" spans="1:284" s="7" customFormat="1" ht="118.5" customHeight="1" x14ac:dyDescent="0.25">
      <c r="A33" s="12">
        <v>1</v>
      </c>
      <c r="B33" s="13" t="s">
        <v>145</v>
      </c>
      <c r="C33" s="45" t="s">
        <v>25</v>
      </c>
      <c r="D33" s="46">
        <v>3</v>
      </c>
      <c r="E33" s="47" t="s">
        <v>39</v>
      </c>
      <c r="F33" s="48" t="s">
        <v>43</v>
      </c>
      <c r="G33" s="48" t="s">
        <v>91</v>
      </c>
      <c r="H33" s="48" t="s">
        <v>76</v>
      </c>
      <c r="I33" s="28" t="s">
        <v>83</v>
      </c>
      <c r="J33" s="102">
        <v>385</v>
      </c>
      <c r="K33" s="53">
        <v>43069</v>
      </c>
      <c r="L33" s="53">
        <v>43159</v>
      </c>
      <c r="M33" s="52">
        <v>12</v>
      </c>
      <c r="N33" s="54">
        <v>0.8</v>
      </c>
      <c r="O33" s="63" t="s">
        <v>254</v>
      </c>
    </row>
    <row r="34" spans="1:284" s="7" customFormat="1" ht="121.5" customHeight="1" x14ac:dyDescent="0.25">
      <c r="A34" s="12">
        <v>1</v>
      </c>
      <c r="B34" s="13" t="s">
        <v>146</v>
      </c>
      <c r="C34" s="45" t="s">
        <v>25</v>
      </c>
      <c r="D34" s="46">
        <v>3</v>
      </c>
      <c r="E34" s="47" t="s">
        <v>39</v>
      </c>
      <c r="F34" s="48" t="s">
        <v>43</v>
      </c>
      <c r="G34" s="48" t="s">
        <v>80</v>
      </c>
      <c r="H34" s="48" t="s">
        <v>81</v>
      </c>
      <c r="I34" s="28" t="s">
        <v>82</v>
      </c>
      <c r="J34" s="102">
        <v>4</v>
      </c>
      <c r="K34" s="53">
        <v>43069</v>
      </c>
      <c r="L34" s="53">
        <v>43311</v>
      </c>
      <c r="M34" s="52">
        <v>32</v>
      </c>
      <c r="N34" s="54">
        <v>0.5</v>
      </c>
      <c r="O34" s="63" t="s">
        <v>255</v>
      </c>
    </row>
    <row r="35" spans="1:284" s="7" customFormat="1" ht="118.5" customHeight="1" x14ac:dyDescent="0.25">
      <c r="A35" s="12">
        <v>1</v>
      </c>
      <c r="B35" s="13" t="s">
        <v>147</v>
      </c>
      <c r="C35" s="45" t="s">
        <v>25</v>
      </c>
      <c r="D35" s="46">
        <v>3</v>
      </c>
      <c r="E35" s="47" t="s">
        <v>39</v>
      </c>
      <c r="F35" s="48" t="s">
        <v>43</v>
      </c>
      <c r="G35" s="48" t="s">
        <v>92</v>
      </c>
      <c r="H35" s="48" t="s">
        <v>84</v>
      </c>
      <c r="I35" s="28" t="s">
        <v>85</v>
      </c>
      <c r="J35" s="102">
        <v>329</v>
      </c>
      <c r="K35" s="53">
        <v>43069</v>
      </c>
      <c r="L35" s="53">
        <v>43159</v>
      </c>
      <c r="M35" s="52">
        <v>12</v>
      </c>
      <c r="N35" s="54">
        <v>0.8</v>
      </c>
      <c r="O35" s="112" t="s">
        <v>256</v>
      </c>
    </row>
    <row r="36" spans="1:284" s="43" customFormat="1" ht="75" x14ac:dyDescent="0.25">
      <c r="A36" s="12">
        <v>1</v>
      </c>
      <c r="B36" s="13" t="s">
        <v>148</v>
      </c>
      <c r="C36" s="17" t="s">
        <v>25</v>
      </c>
      <c r="D36" s="24">
        <v>3</v>
      </c>
      <c r="E36" s="2" t="s">
        <v>39</v>
      </c>
      <c r="F36" s="16" t="s">
        <v>43</v>
      </c>
      <c r="G36" s="48" t="s">
        <v>195</v>
      </c>
      <c r="H36" s="48" t="s">
        <v>200</v>
      </c>
      <c r="I36" s="28" t="s">
        <v>189</v>
      </c>
      <c r="J36" s="100">
        <v>1</v>
      </c>
      <c r="K36" s="30">
        <v>43101</v>
      </c>
      <c r="L36" s="30">
        <v>43830</v>
      </c>
      <c r="M36" s="20">
        <f>3*52</f>
        <v>156</v>
      </c>
      <c r="N36" s="92">
        <v>0</v>
      </c>
      <c r="O36" s="48" t="s">
        <v>247</v>
      </c>
    </row>
    <row r="37" spans="1:284" s="43" customFormat="1" ht="75" x14ac:dyDescent="0.25">
      <c r="A37" s="12">
        <v>1</v>
      </c>
      <c r="B37" s="13" t="s">
        <v>149</v>
      </c>
      <c r="C37" s="17" t="s">
        <v>25</v>
      </c>
      <c r="D37" s="24">
        <v>3</v>
      </c>
      <c r="E37" s="2" t="s">
        <v>39</v>
      </c>
      <c r="F37" s="16" t="s">
        <v>43</v>
      </c>
      <c r="G37" s="48" t="s">
        <v>201</v>
      </c>
      <c r="H37" s="48" t="s">
        <v>202</v>
      </c>
      <c r="I37" s="28" t="s">
        <v>203</v>
      </c>
      <c r="J37" s="104">
        <v>1</v>
      </c>
      <c r="K37" s="30">
        <v>43101</v>
      </c>
      <c r="L37" s="30">
        <v>44196</v>
      </c>
      <c r="M37" s="20">
        <f>52+52+52</f>
        <v>156</v>
      </c>
      <c r="N37" s="92">
        <v>0</v>
      </c>
      <c r="O37" s="48" t="s">
        <v>247</v>
      </c>
    </row>
    <row r="38" spans="1:284" s="43" customFormat="1" ht="75" x14ac:dyDescent="0.25">
      <c r="A38" s="12">
        <v>1</v>
      </c>
      <c r="B38" s="13" t="s">
        <v>150</v>
      </c>
      <c r="C38" s="17" t="s">
        <v>25</v>
      </c>
      <c r="D38" s="24">
        <v>3</v>
      </c>
      <c r="E38" s="2" t="s">
        <v>39</v>
      </c>
      <c r="F38" s="16" t="s">
        <v>43</v>
      </c>
      <c r="G38" s="48" t="s">
        <v>201</v>
      </c>
      <c r="H38" s="48" t="s">
        <v>204</v>
      </c>
      <c r="I38" s="28" t="s">
        <v>205</v>
      </c>
      <c r="J38" s="100">
        <v>1</v>
      </c>
      <c r="K38" s="30">
        <v>43101</v>
      </c>
      <c r="L38" s="30">
        <v>44196</v>
      </c>
      <c r="M38" s="20">
        <f>52+52+52</f>
        <v>156</v>
      </c>
      <c r="N38" s="92">
        <v>0</v>
      </c>
      <c r="O38" s="48" t="s">
        <v>247</v>
      </c>
    </row>
    <row r="39" spans="1:284" s="43" customFormat="1" ht="75" x14ac:dyDescent="0.25">
      <c r="A39" s="12">
        <v>1</v>
      </c>
      <c r="B39" s="13" t="s">
        <v>151</v>
      </c>
      <c r="C39" s="17" t="s">
        <v>25</v>
      </c>
      <c r="D39" s="24">
        <v>3</v>
      </c>
      <c r="E39" s="2" t="s">
        <v>39</v>
      </c>
      <c r="F39" s="16" t="s">
        <v>43</v>
      </c>
      <c r="G39" s="48" t="s">
        <v>201</v>
      </c>
      <c r="H39" s="48" t="s">
        <v>211</v>
      </c>
      <c r="I39" s="28" t="s">
        <v>206</v>
      </c>
      <c r="J39" s="104">
        <v>1</v>
      </c>
      <c r="K39" s="30">
        <v>43101</v>
      </c>
      <c r="L39" s="30">
        <v>44196</v>
      </c>
      <c r="M39" s="20">
        <f>52+52+52</f>
        <v>156</v>
      </c>
      <c r="N39" s="92">
        <v>0</v>
      </c>
      <c r="O39" s="48" t="s">
        <v>247</v>
      </c>
    </row>
    <row r="40" spans="1:284" s="40" customFormat="1" ht="75" x14ac:dyDescent="0.25">
      <c r="A40" s="12">
        <v>1</v>
      </c>
      <c r="B40" s="13" t="s">
        <v>152</v>
      </c>
      <c r="C40" s="17" t="s">
        <v>25</v>
      </c>
      <c r="D40" s="24">
        <v>3</v>
      </c>
      <c r="E40" s="2" t="s">
        <v>39</v>
      </c>
      <c r="F40" s="16" t="s">
        <v>43</v>
      </c>
      <c r="G40" s="23" t="s">
        <v>174</v>
      </c>
      <c r="H40" s="23" t="s">
        <v>210</v>
      </c>
      <c r="I40" s="28" t="s">
        <v>271</v>
      </c>
      <c r="J40" s="101">
        <v>6920</v>
      </c>
      <c r="K40" s="30">
        <v>43132</v>
      </c>
      <c r="L40" s="30">
        <v>43497</v>
      </c>
      <c r="M40" s="41">
        <v>52</v>
      </c>
      <c r="N40" s="92">
        <v>0</v>
      </c>
      <c r="O40" s="48" t="s">
        <v>247</v>
      </c>
      <c r="JE40" s="40" t="str">
        <f t="shared" ref="JE40:JX40" si="0">LOWER(Q40)</f>
        <v/>
      </c>
      <c r="JF40" s="40" t="str">
        <f t="shared" si="0"/>
        <v/>
      </c>
      <c r="JG40" s="40" t="str">
        <f t="shared" si="0"/>
        <v/>
      </c>
      <c r="JH40" s="40" t="str">
        <f t="shared" si="0"/>
        <v/>
      </c>
      <c r="JI40" s="40" t="str">
        <f t="shared" si="0"/>
        <v/>
      </c>
      <c r="JJ40" s="40" t="str">
        <f t="shared" si="0"/>
        <v/>
      </c>
      <c r="JK40" s="40" t="str">
        <f t="shared" si="0"/>
        <v/>
      </c>
      <c r="JL40" s="40" t="str">
        <f t="shared" si="0"/>
        <v/>
      </c>
      <c r="JM40" s="40" t="str">
        <f t="shared" si="0"/>
        <v/>
      </c>
      <c r="JN40" s="40" t="str">
        <f t="shared" si="0"/>
        <v/>
      </c>
      <c r="JO40" s="40" t="str">
        <f t="shared" si="0"/>
        <v/>
      </c>
      <c r="JP40" s="40" t="str">
        <f t="shared" si="0"/>
        <v/>
      </c>
      <c r="JQ40" s="40" t="str">
        <f t="shared" si="0"/>
        <v/>
      </c>
      <c r="JR40" s="40" t="str">
        <f t="shared" si="0"/>
        <v/>
      </c>
      <c r="JS40" s="40" t="str">
        <f t="shared" si="0"/>
        <v/>
      </c>
      <c r="JT40" s="40" t="str">
        <f t="shared" si="0"/>
        <v/>
      </c>
      <c r="JU40" s="40" t="str">
        <f t="shared" si="0"/>
        <v/>
      </c>
      <c r="JV40" s="40" t="str">
        <f t="shared" si="0"/>
        <v/>
      </c>
      <c r="JW40" s="40" t="str">
        <f t="shared" si="0"/>
        <v/>
      </c>
      <c r="JX40" s="40" t="str">
        <f t="shared" si="0"/>
        <v/>
      </c>
    </row>
    <row r="41" spans="1:284" s="40" customFormat="1" ht="75" x14ac:dyDescent="0.25">
      <c r="A41" s="12">
        <v>1</v>
      </c>
      <c r="B41" s="13" t="s">
        <v>153</v>
      </c>
      <c r="C41" s="17" t="s">
        <v>25</v>
      </c>
      <c r="D41" s="24">
        <v>3</v>
      </c>
      <c r="E41" s="2" t="s">
        <v>39</v>
      </c>
      <c r="F41" s="16" t="s">
        <v>43</v>
      </c>
      <c r="G41" s="23" t="s">
        <v>175</v>
      </c>
      <c r="H41" s="23" t="s">
        <v>172</v>
      </c>
      <c r="I41" s="28" t="s">
        <v>173</v>
      </c>
      <c r="J41" s="101">
        <v>3500</v>
      </c>
      <c r="K41" s="30">
        <v>43191</v>
      </c>
      <c r="L41" s="30">
        <v>43617</v>
      </c>
      <c r="M41" s="41">
        <f>52+9</f>
        <v>61</v>
      </c>
      <c r="N41" s="92">
        <v>0</v>
      </c>
      <c r="O41" s="48" t="s">
        <v>247</v>
      </c>
    </row>
    <row r="42" spans="1:284" s="93" customFormat="1" ht="75" x14ac:dyDescent="0.25">
      <c r="A42" s="12">
        <v>1</v>
      </c>
      <c r="B42" s="13" t="s">
        <v>154</v>
      </c>
      <c r="C42" s="17" t="s">
        <v>25</v>
      </c>
      <c r="D42" s="15">
        <v>3</v>
      </c>
      <c r="E42" s="94" t="s">
        <v>39</v>
      </c>
      <c r="F42" s="95" t="s">
        <v>43</v>
      </c>
      <c r="G42" s="96" t="s">
        <v>268</v>
      </c>
      <c r="H42" s="97" t="s">
        <v>269</v>
      </c>
      <c r="I42" s="28" t="s">
        <v>270</v>
      </c>
      <c r="J42" s="105">
        <v>557</v>
      </c>
      <c r="K42" s="30">
        <v>43191</v>
      </c>
      <c r="L42" s="30">
        <v>43617</v>
      </c>
      <c r="M42" s="41">
        <f>52+9</f>
        <v>61</v>
      </c>
      <c r="N42" s="92">
        <v>0</v>
      </c>
      <c r="O42" s="48" t="s">
        <v>247</v>
      </c>
    </row>
    <row r="43" spans="1:284" s="7" customFormat="1" ht="105" x14ac:dyDescent="0.25">
      <c r="A43" s="12">
        <v>1</v>
      </c>
      <c r="B43" s="13" t="s">
        <v>155</v>
      </c>
      <c r="C43" s="45" t="s">
        <v>25</v>
      </c>
      <c r="D43" s="46">
        <v>4</v>
      </c>
      <c r="E43" s="55" t="s">
        <v>93</v>
      </c>
      <c r="F43" s="55" t="s">
        <v>94</v>
      </c>
      <c r="G43" s="66" t="s">
        <v>73</v>
      </c>
      <c r="H43" s="75" t="s">
        <v>176</v>
      </c>
      <c r="I43" s="28" t="s">
        <v>108</v>
      </c>
      <c r="J43" s="106">
        <v>18</v>
      </c>
      <c r="K43" s="53">
        <v>43102</v>
      </c>
      <c r="L43" s="53">
        <v>43465</v>
      </c>
      <c r="M43" s="57">
        <v>52</v>
      </c>
      <c r="N43" s="92">
        <v>0</v>
      </c>
      <c r="O43" s="64" t="s">
        <v>257</v>
      </c>
    </row>
    <row r="44" spans="1:284" s="7" customFormat="1" ht="135" customHeight="1" x14ac:dyDescent="0.25">
      <c r="A44" s="12">
        <v>1</v>
      </c>
      <c r="B44" s="13" t="s">
        <v>156</v>
      </c>
      <c r="C44" s="45" t="s">
        <v>25</v>
      </c>
      <c r="D44" s="46">
        <v>4</v>
      </c>
      <c r="E44" s="55" t="s">
        <v>93</v>
      </c>
      <c r="F44" s="49" t="s">
        <v>94</v>
      </c>
      <c r="G44" s="50" t="s">
        <v>73</v>
      </c>
      <c r="H44" s="48" t="s">
        <v>127</v>
      </c>
      <c r="I44" s="28" t="s">
        <v>110</v>
      </c>
      <c r="J44" s="106">
        <v>1</v>
      </c>
      <c r="K44" s="53">
        <v>43102</v>
      </c>
      <c r="L44" s="53">
        <v>43465</v>
      </c>
      <c r="M44" s="57">
        <v>52</v>
      </c>
      <c r="N44" s="92">
        <v>0</v>
      </c>
      <c r="O44" s="49" t="s">
        <v>258</v>
      </c>
    </row>
    <row r="45" spans="1:284" s="7" customFormat="1" ht="105" x14ac:dyDescent="0.25">
      <c r="A45" s="12">
        <v>1</v>
      </c>
      <c r="B45" s="13" t="s">
        <v>157</v>
      </c>
      <c r="C45" s="45" t="s">
        <v>25</v>
      </c>
      <c r="D45" s="46">
        <v>4</v>
      </c>
      <c r="E45" s="55" t="s">
        <v>93</v>
      </c>
      <c r="F45" s="49" t="s">
        <v>94</v>
      </c>
      <c r="G45" s="48" t="s">
        <v>73</v>
      </c>
      <c r="H45" s="48" t="s">
        <v>74</v>
      </c>
      <c r="I45" s="28" t="s">
        <v>109</v>
      </c>
      <c r="J45" s="106">
        <v>1</v>
      </c>
      <c r="K45" s="53">
        <v>43102</v>
      </c>
      <c r="L45" s="53">
        <v>43465</v>
      </c>
      <c r="M45" s="57">
        <v>52</v>
      </c>
      <c r="N45" s="92">
        <v>0</v>
      </c>
      <c r="O45" s="49" t="s">
        <v>247</v>
      </c>
    </row>
    <row r="46" spans="1:284" s="7" customFormat="1" ht="144.75" customHeight="1" x14ac:dyDescent="0.25">
      <c r="A46" s="12">
        <v>1</v>
      </c>
      <c r="B46" s="13" t="s">
        <v>158</v>
      </c>
      <c r="C46" s="45" t="s">
        <v>25</v>
      </c>
      <c r="D46" s="46">
        <v>4</v>
      </c>
      <c r="E46" s="55" t="s">
        <v>93</v>
      </c>
      <c r="F46" s="49" t="s">
        <v>94</v>
      </c>
      <c r="G46" s="48" t="s">
        <v>91</v>
      </c>
      <c r="H46" s="48" t="s">
        <v>76</v>
      </c>
      <c r="I46" s="28" t="s">
        <v>83</v>
      </c>
      <c r="J46" s="69">
        <v>267</v>
      </c>
      <c r="K46" s="53">
        <v>43069</v>
      </c>
      <c r="L46" s="53">
        <v>43281</v>
      </c>
      <c r="M46" s="57">
        <v>30</v>
      </c>
      <c r="N46" s="58">
        <v>0.88</v>
      </c>
      <c r="O46" s="64" t="s">
        <v>259</v>
      </c>
    </row>
    <row r="47" spans="1:284" s="7" customFormat="1" ht="105" x14ac:dyDescent="0.25">
      <c r="A47" s="12">
        <v>1</v>
      </c>
      <c r="B47" s="13" t="s">
        <v>159</v>
      </c>
      <c r="C47" s="45" t="s">
        <v>25</v>
      </c>
      <c r="D47" s="46">
        <v>4</v>
      </c>
      <c r="E47" s="55" t="s">
        <v>93</v>
      </c>
      <c r="F47" s="49" t="s">
        <v>94</v>
      </c>
      <c r="G47" s="48" t="s">
        <v>95</v>
      </c>
      <c r="H47" s="48" t="s">
        <v>84</v>
      </c>
      <c r="I47" s="28" t="s">
        <v>85</v>
      </c>
      <c r="J47" s="69">
        <v>30</v>
      </c>
      <c r="K47" s="53">
        <v>43069</v>
      </c>
      <c r="L47" s="53">
        <v>43159</v>
      </c>
      <c r="M47" s="57">
        <v>12</v>
      </c>
      <c r="N47" s="59">
        <v>0.8</v>
      </c>
      <c r="O47" s="64" t="s">
        <v>260</v>
      </c>
    </row>
    <row r="48" spans="1:284" s="43" customFormat="1" ht="132" customHeight="1" x14ac:dyDescent="0.25">
      <c r="A48" s="12">
        <v>1</v>
      </c>
      <c r="B48" s="13" t="s">
        <v>160</v>
      </c>
      <c r="C48" s="17" t="s">
        <v>25</v>
      </c>
      <c r="D48" s="24">
        <v>5</v>
      </c>
      <c r="E48" s="1" t="s">
        <v>264</v>
      </c>
      <c r="F48" s="23" t="s">
        <v>129</v>
      </c>
      <c r="G48" s="48" t="s">
        <v>212</v>
      </c>
      <c r="H48" s="48" t="s">
        <v>214</v>
      </c>
      <c r="I48" s="28" t="s">
        <v>215</v>
      </c>
      <c r="J48" s="107">
        <v>1</v>
      </c>
      <c r="K48" s="30">
        <v>43101</v>
      </c>
      <c r="L48" s="30">
        <v>43830</v>
      </c>
      <c r="M48" s="80">
        <f>52*2</f>
        <v>104</v>
      </c>
      <c r="N48" s="92">
        <v>0</v>
      </c>
      <c r="O48" s="61" t="s">
        <v>247</v>
      </c>
    </row>
    <row r="49" spans="1:15" s="43" customFormat="1" ht="133.5" customHeight="1" x14ac:dyDescent="0.25">
      <c r="A49" s="12">
        <v>1</v>
      </c>
      <c r="B49" s="13" t="s">
        <v>161</v>
      </c>
      <c r="C49" s="17" t="s">
        <v>25</v>
      </c>
      <c r="D49" s="24">
        <v>5</v>
      </c>
      <c r="E49" s="1" t="s">
        <v>264</v>
      </c>
      <c r="F49" s="23" t="s">
        <v>129</v>
      </c>
      <c r="G49" s="48" t="s">
        <v>213</v>
      </c>
      <c r="H49" s="48" t="s">
        <v>266</v>
      </c>
      <c r="I49" s="28" t="s">
        <v>272</v>
      </c>
      <c r="J49" s="69">
        <v>180</v>
      </c>
      <c r="K49" s="30">
        <v>43101</v>
      </c>
      <c r="L49" s="30">
        <v>44196</v>
      </c>
      <c r="M49" s="80">
        <f>52+52+52</f>
        <v>156</v>
      </c>
      <c r="N49" s="92">
        <v>0</v>
      </c>
      <c r="O49" s="61" t="s">
        <v>247</v>
      </c>
    </row>
    <row r="50" spans="1:15" s="7" customFormat="1" ht="167.25" customHeight="1" x14ac:dyDescent="0.25">
      <c r="A50" s="12">
        <v>1</v>
      </c>
      <c r="B50" s="13" t="s">
        <v>162</v>
      </c>
      <c r="C50" s="51" t="s">
        <v>25</v>
      </c>
      <c r="D50" s="56">
        <v>6</v>
      </c>
      <c r="E50" s="55" t="s">
        <v>120</v>
      </c>
      <c r="F50" s="55" t="s">
        <v>183</v>
      </c>
      <c r="G50" s="55" t="s">
        <v>184</v>
      </c>
      <c r="H50" s="48" t="s">
        <v>122</v>
      </c>
      <c r="I50" s="28" t="s">
        <v>128</v>
      </c>
      <c r="J50" s="69">
        <v>1</v>
      </c>
      <c r="K50" s="79">
        <v>43101</v>
      </c>
      <c r="L50" s="79">
        <v>43159</v>
      </c>
      <c r="M50" s="57">
        <v>5</v>
      </c>
      <c r="N50" s="92">
        <v>0</v>
      </c>
      <c r="O50" s="61" t="s">
        <v>247</v>
      </c>
    </row>
    <row r="51" spans="1:15" s="7" customFormat="1" ht="167.25" customHeight="1" x14ac:dyDescent="0.25">
      <c r="A51" s="12">
        <v>1</v>
      </c>
      <c r="B51" s="13" t="s">
        <v>163</v>
      </c>
      <c r="C51" s="51" t="s">
        <v>25</v>
      </c>
      <c r="D51" s="56">
        <v>6</v>
      </c>
      <c r="E51" s="55" t="s">
        <v>120</v>
      </c>
      <c r="F51" s="49" t="s">
        <v>96</v>
      </c>
      <c r="G51" s="49" t="s">
        <v>121</v>
      </c>
      <c r="H51" s="61" t="s">
        <v>123</v>
      </c>
      <c r="I51" s="28" t="s">
        <v>124</v>
      </c>
      <c r="J51" s="69">
        <v>6571</v>
      </c>
      <c r="K51" s="79">
        <v>43132</v>
      </c>
      <c r="L51" s="79">
        <v>43830</v>
      </c>
      <c r="M51" s="57">
        <v>92</v>
      </c>
      <c r="N51" s="92">
        <v>0</v>
      </c>
      <c r="O51" s="61" t="s">
        <v>247</v>
      </c>
    </row>
    <row r="52" spans="1:15" s="7" customFormat="1" ht="167.25" customHeight="1" x14ac:dyDescent="0.25">
      <c r="A52" s="12">
        <v>1</v>
      </c>
      <c r="B52" s="13" t="s">
        <v>164</v>
      </c>
      <c r="C52" s="51" t="s">
        <v>25</v>
      </c>
      <c r="D52" s="56">
        <v>6</v>
      </c>
      <c r="E52" s="55" t="s">
        <v>120</v>
      </c>
      <c r="F52" s="49" t="s">
        <v>96</v>
      </c>
      <c r="G52" s="49" t="s">
        <v>121</v>
      </c>
      <c r="H52" s="61" t="s">
        <v>185</v>
      </c>
      <c r="I52" s="28" t="s">
        <v>186</v>
      </c>
      <c r="J52" s="69">
        <v>6571</v>
      </c>
      <c r="K52" s="79">
        <v>43132</v>
      </c>
      <c r="L52" s="79">
        <v>43830</v>
      </c>
      <c r="M52" s="57">
        <v>92</v>
      </c>
      <c r="N52" s="92">
        <v>0</v>
      </c>
      <c r="O52" s="61" t="s">
        <v>247</v>
      </c>
    </row>
    <row r="53" spans="1:15" s="7" customFormat="1" ht="167.25" customHeight="1" x14ac:dyDescent="0.25">
      <c r="A53" s="12">
        <v>1</v>
      </c>
      <c r="B53" s="13" t="s">
        <v>165</v>
      </c>
      <c r="C53" s="51" t="s">
        <v>25</v>
      </c>
      <c r="D53" s="56">
        <v>6</v>
      </c>
      <c r="E53" s="55" t="s">
        <v>120</v>
      </c>
      <c r="F53" s="49" t="s">
        <v>96</v>
      </c>
      <c r="G53" s="49" t="s">
        <v>121</v>
      </c>
      <c r="H53" s="61" t="s">
        <v>125</v>
      </c>
      <c r="I53" s="28" t="s">
        <v>126</v>
      </c>
      <c r="J53" s="69">
        <v>6571</v>
      </c>
      <c r="K53" s="79">
        <v>43132</v>
      </c>
      <c r="L53" s="79">
        <v>43830</v>
      </c>
      <c r="M53" s="57">
        <v>92</v>
      </c>
      <c r="N53" s="92">
        <v>0</v>
      </c>
      <c r="O53" s="61" t="s">
        <v>247</v>
      </c>
    </row>
    <row r="54" spans="1:15" s="7" customFormat="1" ht="167.25" customHeight="1" x14ac:dyDescent="0.25">
      <c r="A54" s="12">
        <v>1</v>
      </c>
      <c r="B54" s="13" t="s">
        <v>166</v>
      </c>
      <c r="C54" s="51" t="s">
        <v>25</v>
      </c>
      <c r="D54" s="56">
        <v>6</v>
      </c>
      <c r="E54" s="55" t="s">
        <v>120</v>
      </c>
      <c r="F54" s="49" t="s">
        <v>96</v>
      </c>
      <c r="G54" s="49" t="s">
        <v>121</v>
      </c>
      <c r="H54" s="61" t="s">
        <v>187</v>
      </c>
      <c r="I54" s="28" t="s">
        <v>126</v>
      </c>
      <c r="J54" s="69">
        <v>18000</v>
      </c>
      <c r="K54" s="79">
        <v>43132</v>
      </c>
      <c r="L54" s="79">
        <v>44196</v>
      </c>
      <c r="M54" s="57">
        <v>140</v>
      </c>
      <c r="N54" s="92">
        <v>0</v>
      </c>
      <c r="O54" s="61" t="s">
        <v>247</v>
      </c>
    </row>
    <row r="55" spans="1:15" s="7" customFormat="1" ht="145.5" customHeight="1" x14ac:dyDescent="0.25">
      <c r="A55" s="12">
        <v>1</v>
      </c>
      <c r="B55" s="13" t="s">
        <v>167</v>
      </c>
      <c r="C55" s="45" t="s">
        <v>25</v>
      </c>
      <c r="D55" s="46">
        <v>7</v>
      </c>
      <c r="E55" s="47" t="s">
        <v>130</v>
      </c>
      <c r="F55" s="49" t="s">
        <v>97</v>
      </c>
      <c r="G55" s="49" t="s">
        <v>86</v>
      </c>
      <c r="H55" s="3" t="s">
        <v>188</v>
      </c>
      <c r="I55" s="28" t="s">
        <v>87</v>
      </c>
      <c r="J55" s="108">
        <v>1</v>
      </c>
      <c r="K55" s="79">
        <v>43101</v>
      </c>
      <c r="L55" s="79">
        <v>43281</v>
      </c>
      <c r="M55" s="57">
        <v>26</v>
      </c>
      <c r="N55" s="92">
        <v>0</v>
      </c>
      <c r="O55" s="61" t="s">
        <v>247</v>
      </c>
    </row>
    <row r="56" spans="1:15" s="7" customFormat="1" ht="131.25" customHeight="1" x14ac:dyDescent="0.25">
      <c r="A56" s="12">
        <v>1</v>
      </c>
      <c r="B56" s="13" t="s">
        <v>168</v>
      </c>
      <c r="C56" s="45" t="s">
        <v>25</v>
      </c>
      <c r="D56" s="46">
        <v>7</v>
      </c>
      <c r="E56" s="47" t="s">
        <v>130</v>
      </c>
      <c r="F56" s="49" t="s">
        <v>97</v>
      </c>
      <c r="G56" s="44" t="s">
        <v>177</v>
      </c>
      <c r="H56" s="55" t="s">
        <v>217</v>
      </c>
      <c r="I56" s="28" t="s">
        <v>111</v>
      </c>
      <c r="J56" s="68">
        <v>9</v>
      </c>
      <c r="K56" s="79">
        <v>43004</v>
      </c>
      <c r="L56" s="79">
        <v>43830</v>
      </c>
      <c r="M56" s="57">
        <v>116</v>
      </c>
      <c r="N56" s="71">
        <v>0.11</v>
      </c>
      <c r="O56" s="44" t="s">
        <v>261</v>
      </c>
    </row>
    <row r="57" spans="1:15" s="7" customFormat="1" ht="106.5" customHeight="1" x14ac:dyDescent="0.25">
      <c r="A57" s="12">
        <v>1</v>
      </c>
      <c r="B57" s="13" t="s">
        <v>169</v>
      </c>
      <c r="C57" s="45" t="s">
        <v>25</v>
      </c>
      <c r="D57" s="46">
        <v>7</v>
      </c>
      <c r="E57" s="47" t="s">
        <v>130</v>
      </c>
      <c r="F57" s="49" t="s">
        <v>97</v>
      </c>
      <c r="G57" s="44" t="s">
        <v>177</v>
      </c>
      <c r="H57" s="55" t="s">
        <v>112</v>
      </c>
      <c r="I57" s="28" t="s">
        <v>113</v>
      </c>
      <c r="J57" s="68">
        <v>1</v>
      </c>
      <c r="K57" s="79">
        <v>43013</v>
      </c>
      <c r="L57" s="79">
        <v>43080</v>
      </c>
      <c r="M57" s="57">
        <v>9</v>
      </c>
      <c r="N57" s="72">
        <v>1</v>
      </c>
      <c r="O57" s="3" t="s">
        <v>262</v>
      </c>
    </row>
    <row r="58" spans="1:15" s="7" customFormat="1" ht="106.5" customHeight="1" x14ac:dyDescent="0.25">
      <c r="A58" s="12">
        <v>1</v>
      </c>
      <c r="B58" s="13" t="s">
        <v>179</v>
      </c>
      <c r="C58" s="45" t="s">
        <v>25</v>
      </c>
      <c r="D58" s="46">
        <v>7</v>
      </c>
      <c r="E58" s="47" t="s">
        <v>130</v>
      </c>
      <c r="F58" s="49" t="s">
        <v>97</v>
      </c>
      <c r="G58" s="44" t="s">
        <v>177</v>
      </c>
      <c r="H58" s="55" t="s">
        <v>114</v>
      </c>
      <c r="I58" s="28" t="s">
        <v>131</v>
      </c>
      <c r="J58" s="69">
        <v>1</v>
      </c>
      <c r="K58" s="79">
        <v>43080</v>
      </c>
      <c r="L58" s="79">
        <v>43130</v>
      </c>
      <c r="M58" s="57">
        <v>7</v>
      </c>
      <c r="N58" s="59">
        <v>0.8</v>
      </c>
      <c r="O58" s="44" t="s">
        <v>261</v>
      </c>
    </row>
    <row r="59" spans="1:15" s="7" customFormat="1" ht="106.5" customHeight="1" x14ac:dyDescent="0.25">
      <c r="A59" s="12">
        <v>1</v>
      </c>
      <c r="B59" s="13" t="s">
        <v>180</v>
      </c>
      <c r="C59" s="45" t="s">
        <v>25</v>
      </c>
      <c r="D59" s="46">
        <v>7</v>
      </c>
      <c r="E59" s="47" t="s">
        <v>130</v>
      </c>
      <c r="F59" s="49" t="s">
        <v>97</v>
      </c>
      <c r="G59" s="44" t="s">
        <v>177</v>
      </c>
      <c r="H59" s="55" t="s">
        <v>132</v>
      </c>
      <c r="I59" s="28" t="s">
        <v>115</v>
      </c>
      <c r="J59" s="69">
        <v>1</v>
      </c>
      <c r="K59" s="79">
        <v>43101</v>
      </c>
      <c r="L59" s="79">
        <v>43146</v>
      </c>
      <c r="M59" s="57">
        <v>7</v>
      </c>
      <c r="N59" s="59">
        <v>0.7</v>
      </c>
      <c r="O59" s="44" t="s">
        <v>261</v>
      </c>
    </row>
    <row r="60" spans="1:15" s="7" customFormat="1" ht="106.5" customHeight="1" x14ac:dyDescent="0.25">
      <c r="A60" s="12">
        <v>1</v>
      </c>
      <c r="B60" s="13" t="s">
        <v>181</v>
      </c>
      <c r="C60" s="45" t="s">
        <v>25</v>
      </c>
      <c r="D60" s="46">
        <v>7</v>
      </c>
      <c r="E60" s="47" t="s">
        <v>130</v>
      </c>
      <c r="F60" s="49" t="s">
        <v>97</v>
      </c>
      <c r="G60" s="44" t="s">
        <v>177</v>
      </c>
      <c r="H60" s="55" t="s">
        <v>116</v>
      </c>
      <c r="I60" s="28" t="s">
        <v>117</v>
      </c>
      <c r="J60" s="69">
        <v>1</v>
      </c>
      <c r="K60" s="79">
        <v>43101</v>
      </c>
      <c r="L60" s="79">
        <v>43146</v>
      </c>
      <c r="M60" s="57">
        <v>7</v>
      </c>
      <c r="N60" s="59">
        <v>0.7</v>
      </c>
      <c r="O60" s="44" t="s">
        <v>261</v>
      </c>
    </row>
    <row r="61" spans="1:15" s="7" customFormat="1" ht="106.5" customHeight="1" x14ac:dyDescent="0.25">
      <c r="A61" s="12">
        <v>1</v>
      </c>
      <c r="B61" s="13" t="s">
        <v>207</v>
      </c>
      <c r="C61" s="45" t="s">
        <v>25</v>
      </c>
      <c r="D61" s="46">
        <v>7</v>
      </c>
      <c r="E61" s="47" t="s">
        <v>130</v>
      </c>
      <c r="F61" s="49" t="s">
        <v>97</v>
      </c>
      <c r="G61" s="44" t="s">
        <v>177</v>
      </c>
      <c r="H61" s="55" t="s">
        <v>118</v>
      </c>
      <c r="I61" s="28" t="s">
        <v>119</v>
      </c>
      <c r="J61" s="69">
        <v>2077</v>
      </c>
      <c r="K61" s="79">
        <v>43132</v>
      </c>
      <c r="L61" s="79">
        <v>43830</v>
      </c>
      <c r="M61" s="57">
        <v>100</v>
      </c>
      <c r="N61" s="59">
        <v>0</v>
      </c>
      <c r="O61" s="44" t="s">
        <v>247</v>
      </c>
    </row>
    <row r="62" spans="1:15" s="7" customFormat="1" ht="124.5" customHeight="1" x14ac:dyDescent="0.25">
      <c r="A62" s="12">
        <v>1</v>
      </c>
      <c r="B62" s="13" t="s">
        <v>208</v>
      </c>
      <c r="C62" s="45" t="s">
        <v>25</v>
      </c>
      <c r="D62" s="46">
        <v>8</v>
      </c>
      <c r="E62" s="47" t="s">
        <v>133</v>
      </c>
      <c r="F62" s="49" t="s">
        <v>44</v>
      </c>
      <c r="G62" s="48" t="s">
        <v>62</v>
      </c>
      <c r="H62" s="48" t="s">
        <v>49</v>
      </c>
      <c r="I62" s="28" t="s">
        <v>50</v>
      </c>
      <c r="J62" s="102">
        <v>1</v>
      </c>
      <c r="K62" s="79">
        <v>43101</v>
      </c>
      <c r="L62" s="79">
        <v>43190</v>
      </c>
      <c r="M62" s="52">
        <v>12</v>
      </c>
      <c r="N62" s="59">
        <v>0</v>
      </c>
      <c r="O62" s="44" t="s">
        <v>247</v>
      </c>
    </row>
    <row r="63" spans="1:15" s="7" customFormat="1" ht="90.75" customHeight="1" x14ac:dyDescent="0.25">
      <c r="A63" s="12">
        <v>1</v>
      </c>
      <c r="B63" s="13" t="s">
        <v>209</v>
      </c>
      <c r="C63" s="45" t="s">
        <v>25</v>
      </c>
      <c r="D63" s="46">
        <v>9</v>
      </c>
      <c r="E63" s="47" t="s">
        <v>40</v>
      </c>
      <c r="F63" s="49" t="s">
        <v>58</v>
      </c>
      <c r="G63" s="48" t="s">
        <v>60</v>
      </c>
      <c r="H63" s="48" t="s">
        <v>98</v>
      </c>
      <c r="I63" s="28" t="s">
        <v>59</v>
      </c>
      <c r="J63" s="102">
        <v>1</v>
      </c>
      <c r="K63" s="79">
        <v>43101</v>
      </c>
      <c r="L63" s="79">
        <v>43131</v>
      </c>
      <c r="M63" s="52">
        <v>4</v>
      </c>
      <c r="N63" s="59">
        <v>0</v>
      </c>
      <c r="O63" s="44" t="s">
        <v>247</v>
      </c>
    </row>
    <row r="64" spans="1:15" s="7" customFormat="1" ht="88.5" customHeight="1" x14ac:dyDescent="0.25">
      <c r="A64" s="12">
        <v>1</v>
      </c>
      <c r="B64" s="13" t="s">
        <v>218</v>
      </c>
      <c r="C64" s="45" t="s">
        <v>25</v>
      </c>
      <c r="D64" s="56">
        <v>10</v>
      </c>
      <c r="E64" s="55" t="s">
        <v>41</v>
      </c>
      <c r="F64" s="49" t="s">
        <v>134</v>
      </c>
      <c r="G64" s="48" t="s">
        <v>55</v>
      </c>
      <c r="H64" s="48" t="s">
        <v>56</v>
      </c>
      <c r="I64" s="28" t="s">
        <v>57</v>
      </c>
      <c r="J64" s="102">
        <v>1</v>
      </c>
      <c r="K64" s="79">
        <v>43101</v>
      </c>
      <c r="L64" s="79">
        <v>43281</v>
      </c>
      <c r="M64" s="52">
        <v>24</v>
      </c>
      <c r="N64" s="59">
        <v>0</v>
      </c>
      <c r="O64" s="44" t="s">
        <v>247</v>
      </c>
    </row>
    <row r="65" spans="1:15" s="7" customFormat="1" ht="85.5" customHeight="1" x14ac:dyDescent="0.25">
      <c r="A65" s="12">
        <v>1</v>
      </c>
      <c r="B65" s="13" t="s">
        <v>219</v>
      </c>
      <c r="C65" s="45" t="s">
        <v>25</v>
      </c>
      <c r="D65" s="56">
        <v>11</v>
      </c>
      <c r="E65" s="47" t="s">
        <v>42</v>
      </c>
      <c r="F65" s="60" t="s">
        <v>51</v>
      </c>
      <c r="G65" s="48" t="s">
        <v>52</v>
      </c>
      <c r="H65" s="48" t="s">
        <v>53</v>
      </c>
      <c r="I65" s="28" t="s">
        <v>54</v>
      </c>
      <c r="J65" s="102">
        <v>1</v>
      </c>
      <c r="K65" s="79">
        <v>43100</v>
      </c>
      <c r="L65" s="79">
        <v>43131</v>
      </c>
      <c r="M65" s="52">
        <v>4</v>
      </c>
      <c r="N65" s="59">
        <v>0</v>
      </c>
      <c r="O65" s="44" t="s">
        <v>247</v>
      </c>
    </row>
    <row r="66" spans="1:15" s="7" customFormat="1" ht="123" customHeight="1" x14ac:dyDescent="0.25">
      <c r="A66" s="12">
        <v>1</v>
      </c>
      <c r="B66" s="13" t="s">
        <v>220</v>
      </c>
      <c r="C66" s="45" t="s">
        <v>25</v>
      </c>
      <c r="D66" s="56">
        <v>12</v>
      </c>
      <c r="E66" s="1" t="s">
        <v>265</v>
      </c>
      <c r="F66" s="49" t="s">
        <v>48</v>
      </c>
      <c r="G66" s="48" t="s">
        <v>62</v>
      </c>
      <c r="H66" s="48" t="s">
        <v>49</v>
      </c>
      <c r="I66" s="28" t="s">
        <v>50</v>
      </c>
      <c r="J66" s="102">
        <v>1</v>
      </c>
      <c r="K66" s="79">
        <v>43101</v>
      </c>
      <c r="L66" s="79">
        <v>43190</v>
      </c>
      <c r="M66" s="52">
        <v>12</v>
      </c>
      <c r="N66" s="59">
        <v>0</v>
      </c>
      <c r="O66" s="44" t="s">
        <v>247</v>
      </c>
    </row>
    <row r="67" spans="1:15" s="25" customFormat="1" ht="124.5" customHeight="1" x14ac:dyDescent="0.25">
      <c r="A67" s="12">
        <v>1</v>
      </c>
      <c r="B67" s="13" t="s">
        <v>238</v>
      </c>
      <c r="C67" s="14" t="s">
        <v>25</v>
      </c>
      <c r="D67" s="24">
        <v>12</v>
      </c>
      <c r="E67" s="1" t="s">
        <v>265</v>
      </c>
      <c r="F67" s="23" t="s">
        <v>48</v>
      </c>
      <c r="G67" s="16" t="s">
        <v>64</v>
      </c>
      <c r="H67" s="16" t="s">
        <v>65</v>
      </c>
      <c r="I67" s="28" t="s">
        <v>47</v>
      </c>
      <c r="J67" s="99">
        <v>1</v>
      </c>
      <c r="K67" s="79">
        <v>43101</v>
      </c>
      <c r="L67" s="79">
        <v>43190</v>
      </c>
      <c r="M67" s="19">
        <v>12</v>
      </c>
      <c r="N67" s="59">
        <v>0</v>
      </c>
      <c r="O67" s="44" t="s">
        <v>247</v>
      </c>
    </row>
    <row r="68" spans="1:15" customFormat="1" ht="111" customHeight="1" x14ac:dyDescent="0.25">
      <c r="A68" s="12">
        <v>1</v>
      </c>
      <c r="B68" s="13" t="s">
        <v>239</v>
      </c>
      <c r="C68" s="84" t="s">
        <v>25</v>
      </c>
      <c r="D68" s="85">
        <v>1</v>
      </c>
      <c r="E68" s="86" t="s">
        <v>221</v>
      </c>
      <c r="F68" s="86" t="s">
        <v>222</v>
      </c>
      <c r="G68" s="86" t="s">
        <v>62</v>
      </c>
      <c r="H68" s="84" t="s">
        <v>49</v>
      </c>
      <c r="I68" s="28" t="s">
        <v>50</v>
      </c>
      <c r="J68" s="99">
        <v>1</v>
      </c>
      <c r="K68" s="79">
        <v>43101</v>
      </c>
      <c r="L68" s="79">
        <v>43190</v>
      </c>
      <c r="M68" s="87">
        <v>12</v>
      </c>
      <c r="N68" s="59">
        <v>0</v>
      </c>
      <c r="O68" s="44" t="s">
        <v>246</v>
      </c>
    </row>
    <row r="69" spans="1:15" customFormat="1" ht="115.5" customHeight="1" x14ac:dyDescent="0.25">
      <c r="A69" s="12">
        <v>1</v>
      </c>
      <c r="B69" s="13" t="s">
        <v>240</v>
      </c>
      <c r="C69" s="84" t="s">
        <v>25</v>
      </c>
      <c r="D69" s="85">
        <v>1</v>
      </c>
      <c r="E69" s="86" t="s">
        <v>221</v>
      </c>
      <c r="F69" s="86" t="s">
        <v>222</v>
      </c>
      <c r="G69" s="86" t="s">
        <v>223</v>
      </c>
      <c r="H69" s="84" t="s">
        <v>224</v>
      </c>
      <c r="I69" s="28" t="s">
        <v>225</v>
      </c>
      <c r="J69" s="99">
        <v>1</v>
      </c>
      <c r="K69" s="79">
        <v>43100</v>
      </c>
      <c r="L69" s="79">
        <v>43159</v>
      </c>
      <c r="M69" s="87">
        <v>8</v>
      </c>
      <c r="N69" s="59">
        <v>0</v>
      </c>
      <c r="O69" s="44" t="s">
        <v>246</v>
      </c>
    </row>
    <row r="70" spans="1:15" customFormat="1" ht="103.5" customHeight="1" x14ac:dyDescent="0.25">
      <c r="A70" s="12">
        <v>1</v>
      </c>
      <c r="B70" s="13" t="s">
        <v>241</v>
      </c>
      <c r="C70" s="84" t="s">
        <v>25</v>
      </c>
      <c r="D70" s="85">
        <v>1</v>
      </c>
      <c r="E70" s="86" t="s">
        <v>221</v>
      </c>
      <c r="F70" s="86" t="s">
        <v>222</v>
      </c>
      <c r="G70" s="84" t="s">
        <v>63</v>
      </c>
      <c r="H70" s="84" t="s">
        <v>61</v>
      </c>
      <c r="I70" s="28" t="s">
        <v>47</v>
      </c>
      <c r="J70" s="99">
        <v>1</v>
      </c>
      <c r="K70" s="79">
        <v>43101</v>
      </c>
      <c r="L70" s="79">
        <v>43190</v>
      </c>
      <c r="M70" s="87">
        <v>12</v>
      </c>
      <c r="N70" s="59">
        <v>0</v>
      </c>
      <c r="O70" s="44" t="s">
        <v>246</v>
      </c>
    </row>
    <row r="71" spans="1:15" customFormat="1" ht="105.75" customHeight="1" x14ac:dyDescent="0.25">
      <c r="A71" s="12">
        <v>1</v>
      </c>
      <c r="B71" s="13" t="s">
        <v>242</v>
      </c>
      <c r="C71" s="84" t="s">
        <v>25</v>
      </c>
      <c r="D71" s="85">
        <v>1</v>
      </c>
      <c r="E71" s="86" t="s">
        <v>221</v>
      </c>
      <c r="F71" s="86" t="s">
        <v>222</v>
      </c>
      <c r="G71" s="88" t="s">
        <v>88</v>
      </c>
      <c r="H71" s="89" t="s">
        <v>216</v>
      </c>
      <c r="I71" s="28" t="s">
        <v>89</v>
      </c>
      <c r="J71" s="100">
        <v>1</v>
      </c>
      <c r="K71" s="79">
        <v>43101</v>
      </c>
      <c r="L71" s="79">
        <v>43159</v>
      </c>
      <c r="M71" s="90">
        <v>8</v>
      </c>
      <c r="N71" s="59">
        <v>0</v>
      </c>
      <c r="O71" s="44" t="s">
        <v>246</v>
      </c>
    </row>
    <row r="72" spans="1:15" customFormat="1" ht="111.75" customHeight="1" x14ac:dyDescent="0.25">
      <c r="A72" s="12">
        <v>1</v>
      </c>
      <c r="B72" s="13" t="s">
        <v>243</v>
      </c>
      <c r="C72" s="84" t="s">
        <v>25</v>
      </c>
      <c r="D72" s="85">
        <v>1</v>
      </c>
      <c r="E72" s="86" t="s">
        <v>221</v>
      </c>
      <c r="F72" s="86" t="s">
        <v>222</v>
      </c>
      <c r="G72" s="91" t="s">
        <v>226</v>
      </c>
      <c r="H72" s="91" t="s">
        <v>227</v>
      </c>
      <c r="I72" s="28" t="s">
        <v>225</v>
      </c>
      <c r="J72" s="100">
        <v>1</v>
      </c>
      <c r="K72" s="79">
        <v>43100</v>
      </c>
      <c r="L72" s="79">
        <v>43159</v>
      </c>
      <c r="M72" s="87">
        <v>8</v>
      </c>
      <c r="N72" s="59">
        <v>0</v>
      </c>
      <c r="O72" s="44" t="s">
        <v>246</v>
      </c>
    </row>
    <row r="73" spans="1:15" customFormat="1" ht="78.75" customHeight="1" x14ac:dyDescent="0.25">
      <c r="A73" s="12">
        <v>1</v>
      </c>
      <c r="B73" s="13" t="s">
        <v>244</v>
      </c>
      <c r="C73" s="84" t="s">
        <v>25</v>
      </c>
      <c r="D73" s="85">
        <v>2</v>
      </c>
      <c r="E73" s="86" t="s">
        <v>228</v>
      </c>
      <c r="F73" s="86" t="s">
        <v>229</v>
      </c>
      <c r="G73" s="86" t="s">
        <v>230</v>
      </c>
      <c r="H73" s="86" t="s">
        <v>231</v>
      </c>
      <c r="I73" s="28" t="s">
        <v>225</v>
      </c>
      <c r="J73" s="99">
        <v>1</v>
      </c>
      <c r="K73" s="79">
        <v>43100</v>
      </c>
      <c r="L73" s="79">
        <v>43159</v>
      </c>
      <c r="M73" s="87">
        <v>8</v>
      </c>
      <c r="N73" s="59">
        <v>0</v>
      </c>
      <c r="O73" s="44" t="s">
        <v>246</v>
      </c>
    </row>
    <row r="74" spans="1:15" customFormat="1" ht="136.5" customHeight="1" x14ac:dyDescent="0.25">
      <c r="A74" s="12">
        <v>1</v>
      </c>
      <c r="B74" s="13" t="s">
        <v>245</v>
      </c>
      <c r="C74" s="84" t="s">
        <v>25</v>
      </c>
      <c r="D74" s="85">
        <v>3</v>
      </c>
      <c r="E74" s="86" t="s">
        <v>232</v>
      </c>
      <c r="F74" s="86" t="s">
        <v>233</v>
      </c>
      <c r="G74" s="86" t="s">
        <v>234</v>
      </c>
      <c r="H74" s="84" t="s">
        <v>235</v>
      </c>
      <c r="I74" s="28" t="s">
        <v>50</v>
      </c>
      <c r="J74" s="99">
        <v>1</v>
      </c>
      <c r="K74" s="79">
        <v>43101</v>
      </c>
      <c r="L74" s="79">
        <v>43190</v>
      </c>
      <c r="M74" s="87">
        <v>12</v>
      </c>
      <c r="N74" s="59">
        <v>0</v>
      </c>
      <c r="O74" s="44" t="s">
        <v>246</v>
      </c>
    </row>
    <row r="75" spans="1:15" customFormat="1" ht="127.5" customHeight="1" x14ac:dyDescent="0.25">
      <c r="A75" s="12">
        <v>1</v>
      </c>
      <c r="B75" s="13" t="s">
        <v>267</v>
      </c>
      <c r="C75" s="84" t="s">
        <v>25</v>
      </c>
      <c r="D75" s="85">
        <v>3</v>
      </c>
      <c r="E75" s="86" t="s">
        <v>232</v>
      </c>
      <c r="F75" s="86" t="s">
        <v>233</v>
      </c>
      <c r="G75" s="86" t="s">
        <v>236</v>
      </c>
      <c r="H75" s="84" t="s">
        <v>237</v>
      </c>
      <c r="I75" s="28" t="s">
        <v>50</v>
      </c>
      <c r="J75" s="99">
        <v>1</v>
      </c>
      <c r="K75" s="79">
        <v>43101</v>
      </c>
      <c r="L75" s="79">
        <v>43190</v>
      </c>
      <c r="M75" s="87">
        <v>12</v>
      </c>
      <c r="N75" s="59">
        <v>0</v>
      </c>
      <c r="O75" s="44" t="s">
        <v>246</v>
      </c>
    </row>
    <row r="76" spans="1:15" s="7" customFormat="1" x14ac:dyDescent="0.25">
      <c r="D76" s="8"/>
      <c r="G76" s="35"/>
      <c r="H76" s="74"/>
      <c r="I76" s="78"/>
      <c r="J76" s="98"/>
      <c r="K76" s="26"/>
      <c r="L76" s="26"/>
      <c r="M76" s="26"/>
      <c r="N76" s="70"/>
      <c r="O76" s="62"/>
    </row>
    <row r="77" spans="1:15" s="7" customFormat="1" x14ac:dyDescent="0.25">
      <c r="D77" s="8"/>
      <c r="G77" s="35"/>
      <c r="H77" s="74"/>
      <c r="I77" s="78"/>
      <c r="J77" s="98"/>
      <c r="K77" s="26"/>
      <c r="L77" s="26"/>
      <c r="M77" s="26"/>
      <c r="N77" s="70"/>
      <c r="O77" s="62"/>
    </row>
    <row r="78" spans="1:15" s="7" customFormat="1" x14ac:dyDescent="0.25">
      <c r="D78" s="8"/>
      <c r="G78" s="35"/>
      <c r="H78" s="74"/>
      <c r="I78" s="78"/>
      <c r="J78" s="98"/>
      <c r="K78" s="26"/>
      <c r="L78" s="26"/>
      <c r="M78" s="26"/>
      <c r="N78" s="70"/>
      <c r="O78" s="62"/>
    </row>
    <row r="79" spans="1:15" s="7" customFormat="1" x14ac:dyDescent="0.25">
      <c r="D79" s="8"/>
      <c r="G79" s="35"/>
      <c r="H79" s="74"/>
      <c r="I79" s="78"/>
      <c r="J79" s="98"/>
      <c r="K79" s="26"/>
      <c r="L79" s="26"/>
      <c r="M79" s="26"/>
      <c r="N79" s="70"/>
      <c r="O79" s="62"/>
    </row>
    <row r="80" spans="1:15" s="7" customFormat="1" x14ac:dyDescent="0.25">
      <c r="D80" s="8"/>
      <c r="G80" s="35"/>
      <c r="H80" s="74"/>
      <c r="I80" s="78"/>
      <c r="J80" s="98"/>
      <c r="K80" s="26"/>
      <c r="L80" s="26"/>
      <c r="M80" s="26"/>
      <c r="N80" s="70"/>
      <c r="O80" s="62"/>
    </row>
    <row r="81" spans="4:15" s="7" customFormat="1" x14ac:dyDescent="0.25">
      <c r="D81" s="8"/>
      <c r="G81" s="35"/>
      <c r="H81" s="74"/>
      <c r="I81" s="78"/>
      <c r="J81" s="98"/>
      <c r="K81" s="26"/>
      <c r="L81" s="26"/>
      <c r="M81" s="26"/>
      <c r="N81" s="70"/>
      <c r="O81" s="62"/>
    </row>
    <row r="82" spans="4:15" s="7" customFormat="1" x14ac:dyDescent="0.25">
      <c r="D82" s="8"/>
      <c r="G82" s="35"/>
      <c r="H82" s="74"/>
      <c r="I82" s="78"/>
      <c r="J82" s="98"/>
      <c r="K82" s="26"/>
      <c r="L82" s="26"/>
      <c r="M82" s="26"/>
      <c r="N82" s="70"/>
      <c r="O82" s="62"/>
    </row>
    <row r="83" spans="4:15" s="7" customFormat="1" x14ac:dyDescent="0.25">
      <c r="D83" s="8"/>
      <c r="G83" s="35"/>
      <c r="H83" s="74"/>
      <c r="I83" s="78"/>
      <c r="J83" s="98"/>
      <c r="K83" s="26"/>
      <c r="L83" s="26"/>
      <c r="M83" s="26"/>
      <c r="N83" s="70"/>
      <c r="O83" s="62"/>
    </row>
    <row r="84" spans="4:15" s="7" customFormat="1" x14ac:dyDescent="0.25">
      <c r="D84" s="8"/>
      <c r="G84" s="35"/>
      <c r="H84" s="74"/>
      <c r="I84" s="78"/>
      <c r="J84" s="98"/>
      <c r="K84" s="26"/>
      <c r="L84" s="26"/>
      <c r="M84" s="26"/>
      <c r="N84" s="70"/>
      <c r="O84" s="62"/>
    </row>
    <row r="85" spans="4:15" s="7" customFormat="1" x14ac:dyDescent="0.25">
      <c r="D85" s="8"/>
      <c r="G85" s="35"/>
      <c r="H85" s="74"/>
      <c r="I85" s="78"/>
      <c r="J85" s="98"/>
      <c r="K85" s="26"/>
      <c r="L85" s="26"/>
      <c r="M85" s="26"/>
      <c r="N85" s="70"/>
      <c r="O85" s="62"/>
    </row>
    <row r="86" spans="4:15" s="7" customFormat="1" x14ac:dyDescent="0.25">
      <c r="D86" s="8"/>
      <c r="G86" s="35"/>
      <c r="H86" s="74"/>
      <c r="I86" s="78"/>
      <c r="J86" s="98"/>
      <c r="K86" s="26"/>
      <c r="L86" s="26"/>
      <c r="M86" s="26"/>
      <c r="N86" s="70"/>
      <c r="O86" s="62"/>
    </row>
    <row r="87" spans="4:15" s="7" customFormat="1" x14ac:dyDescent="0.25">
      <c r="D87" s="8"/>
      <c r="G87" s="35"/>
      <c r="H87" s="74"/>
      <c r="I87" s="78"/>
      <c r="J87" s="98"/>
      <c r="K87" s="26"/>
      <c r="L87" s="26"/>
      <c r="M87" s="26"/>
      <c r="N87" s="70"/>
      <c r="O87" s="62"/>
    </row>
    <row r="88" spans="4:15" s="7" customFormat="1" x14ac:dyDescent="0.25">
      <c r="D88" s="8"/>
      <c r="G88" s="35"/>
      <c r="H88" s="74"/>
      <c r="I88" s="78"/>
      <c r="J88" s="98"/>
      <c r="K88" s="26"/>
      <c r="L88" s="26"/>
      <c r="M88" s="26"/>
      <c r="N88" s="70"/>
      <c r="O88" s="62"/>
    </row>
    <row r="89" spans="4:15" s="7" customFormat="1" x14ac:dyDescent="0.25">
      <c r="D89" s="8"/>
      <c r="G89" s="35"/>
      <c r="H89" s="74"/>
      <c r="I89" s="78"/>
      <c r="J89" s="98"/>
      <c r="K89" s="26"/>
      <c r="L89" s="26"/>
      <c r="M89" s="26"/>
      <c r="N89" s="70"/>
      <c r="O89" s="62"/>
    </row>
    <row r="90" spans="4:15" s="7" customFormat="1" x14ac:dyDescent="0.25">
      <c r="D90" s="8"/>
      <c r="G90" s="35"/>
      <c r="H90" s="74"/>
      <c r="I90" s="78"/>
      <c r="J90" s="98"/>
      <c r="K90" s="26"/>
      <c r="L90" s="26"/>
      <c r="M90" s="26"/>
      <c r="N90" s="70"/>
      <c r="O90" s="62"/>
    </row>
    <row r="91" spans="4:15" s="7" customFormat="1" x14ac:dyDescent="0.25">
      <c r="D91" s="8"/>
      <c r="G91" s="35"/>
      <c r="H91" s="74"/>
      <c r="I91" s="78"/>
      <c r="J91" s="98"/>
      <c r="K91" s="26"/>
      <c r="L91" s="26"/>
      <c r="M91" s="26"/>
      <c r="N91" s="70"/>
      <c r="O91" s="62"/>
    </row>
    <row r="92" spans="4:15" s="7" customFormat="1" x14ac:dyDescent="0.25">
      <c r="D92" s="8"/>
      <c r="G92" s="35"/>
      <c r="H92" s="74"/>
      <c r="I92" s="78"/>
      <c r="J92" s="98"/>
      <c r="K92" s="26"/>
      <c r="L92" s="26"/>
      <c r="M92" s="26"/>
      <c r="N92" s="70"/>
      <c r="O92" s="62"/>
    </row>
    <row r="93" spans="4:15" s="7" customFormat="1" x14ac:dyDescent="0.25">
      <c r="D93" s="8"/>
      <c r="G93" s="35"/>
      <c r="H93" s="74"/>
      <c r="I93" s="78"/>
      <c r="J93" s="98"/>
      <c r="K93" s="26"/>
      <c r="L93" s="26"/>
      <c r="M93" s="26"/>
      <c r="N93" s="70"/>
      <c r="O93" s="62"/>
    </row>
    <row r="94" spans="4:15" s="7" customFormat="1" x14ac:dyDescent="0.25">
      <c r="D94" s="8"/>
      <c r="G94" s="35"/>
      <c r="H94" s="74"/>
      <c r="I94" s="78"/>
      <c r="J94" s="98"/>
      <c r="K94" s="26"/>
      <c r="L94" s="26"/>
      <c r="M94" s="26"/>
      <c r="N94" s="70"/>
      <c r="O94" s="62"/>
    </row>
    <row r="95" spans="4:15" s="7" customFormat="1" x14ac:dyDescent="0.25">
      <c r="D95" s="8"/>
      <c r="G95" s="35"/>
      <c r="H95" s="74"/>
      <c r="I95" s="78"/>
      <c r="J95" s="98"/>
      <c r="K95" s="26"/>
      <c r="L95" s="26"/>
      <c r="M95" s="26"/>
      <c r="N95" s="70"/>
      <c r="O95" s="62"/>
    </row>
    <row r="96" spans="4:15" s="7" customFormat="1" x14ac:dyDescent="0.25">
      <c r="D96" s="8"/>
      <c r="G96" s="35"/>
      <c r="H96" s="74"/>
      <c r="I96" s="78"/>
      <c r="J96" s="98"/>
      <c r="K96" s="26"/>
      <c r="L96" s="26"/>
      <c r="M96" s="26"/>
      <c r="N96" s="70"/>
      <c r="O96" s="62"/>
    </row>
    <row r="97" spans="4:15" s="7" customFormat="1" x14ac:dyDescent="0.25">
      <c r="D97" s="8"/>
      <c r="G97" s="35"/>
      <c r="H97" s="74"/>
      <c r="I97" s="78"/>
      <c r="J97" s="98"/>
      <c r="K97" s="26"/>
      <c r="L97" s="26"/>
      <c r="M97" s="26"/>
      <c r="N97" s="70"/>
      <c r="O97" s="62"/>
    </row>
    <row r="98" spans="4:15" s="7" customFormat="1" x14ac:dyDescent="0.25">
      <c r="D98" s="8"/>
      <c r="G98" s="35"/>
      <c r="H98" s="74"/>
      <c r="I98" s="78"/>
      <c r="J98" s="98"/>
      <c r="K98" s="26"/>
      <c r="L98" s="26"/>
      <c r="M98" s="26"/>
      <c r="N98" s="70"/>
      <c r="O98" s="62"/>
    </row>
    <row r="99" spans="4:15" s="7" customFormat="1" x14ac:dyDescent="0.25">
      <c r="D99" s="8"/>
      <c r="G99" s="35"/>
      <c r="H99" s="74"/>
      <c r="I99" s="78"/>
      <c r="J99" s="98"/>
      <c r="K99" s="26"/>
      <c r="L99" s="26"/>
      <c r="M99" s="26"/>
      <c r="N99" s="70"/>
      <c r="O99" s="62"/>
    </row>
    <row r="100" spans="4:15" s="7" customFormat="1" x14ac:dyDescent="0.25">
      <c r="D100" s="8"/>
      <c r="G100" s="35"/>
      <c r="H100" s="74"/>
      <c r="I100" s="78"/>
      <c r="J100" s="98"/>
      <c r="K100" s="26"/>
      <c r="L100" s="26"/>
      <c r="M100" s="26"/>
      <c r="N100" s="70"/>
      <c r="O100" s="62"/>
    </row>
    <row r="101" spans="4:15" s="7" customFormat="1" x14ac:dyDescent="0.25">
      <c r="D101" s="8"/>
      <c r="G101" s="35"/>
      <c r="H101" s="74"/>
      <c r="I101" s="78"/>
      <c r="J101" s="98"/>
      <c r="K101" s="26"/>
      <c r="L101" s="26"/>
      <c r="M101" s="26"/>
      <c r="N101" s="70"/>
      <c r="O101" s="62"/>
    </row>
    <row r="102" spans="4:15" s="7" customFormat="1" x14ac:dyDescent="0.25">
      <c r="D102" s="8"/>
      <c r="G102" s="35"/>
      <c r="H102" s="74"/>
      <c r="I102" s="78"/>
      <c r="J102" s="98"/>
      <c r="K102" s="26"/>
      <c r="L102" s="26"/>
      <c r="M102" s="26"/>
      <c r="N102" s="70"/>
      <c r="O102" s="62"/>
    </row>
    <row r="103" spans="4:15" s="7" customFormat="1" x14ac:dyDescent="0.25">
      <c r="D103" s="8"/>
      <c r="G103" s="35"/>
      <c r="H103" s="74"/>
      <c r="I103" s="78"/>
      <c r="J103" s="98"/>
      <c r="K103" s="26"/>
      <c r="L103" s="26"/>
      <c r="M103" s="26"/>
      <c r="N103" s="70"/>
      <c r="O103" s="62"/>
    </row>
    <row r="104" spans="4:15" s="7" customFormat="1" x14ac:dyDescent="0.25">
      <c r="D104" s="8"/>
      <c r="G104" s="35"/>
      <c r="H104" s="74"/>
      <c r="I104" s="78"/>
      <c r="J104" s="98"/>
      <c r="K104" s="26"/>
      <c r="L104" s="26"/>
      <c r="M104" s="26"/>
      <c r="N104" s="70"/>
      <c r="O104" s="62"/>
    </row>
    <row r="105" spans="4:15" s="7" customFormat="1" x14ac:dyDescent="0.25">
      <c r="D105" s="8"/>
      <c r="G105" s="35"/>
      <c r="H105" s="74"/>
      <c r="I105" s="78"/>
      <c r="J105" s="98"/>
      <c r="K105" s="26"/>
      <c r="L105" s="26"/>
      <c r="M105" s="26"/>
      <c r="N105" s="70"/>
      <c r="O105" s="62"/>
    </row>
    <row r="106" spans="4:15" s="7" customFormat="1" x14ac:dyDescent="0.25">
      <c r="D106" s="8"/>
      <c r="G106" s="35"/>
      <c r="H106" s="74"/>
      <c r="I106" s="78"/>
      <c r="J106" s="98"/>
      <c r="K106" s="26"/>
      <c r="L106" s="26"/>
      <c r="M106" s="26"/>
      <c r="N106" s="70"/>
      <c r="O106" s="62"/>
    </row>
    <row r="107" spans="4:15" s="7" customFormat="1" x14ac:dyDescent="0.25">
      <c r="D107" s="8"/>
      <c r="G107" s="35"/>
      <c r="H107" s="74"/>
      <c r="I107" s="78"/>
      <c r="J107" s="98"/>
      <c r="K107" s="26"/>
      <c r="L107" s="26"/>
      <c r="M107" s="26"/>
      <c r="N107" s="70"/>
      <c r="O107" s="62"/>
    </row>
    <row r="108" spans="4:15" s="7" customFormat="1" x14ac:dyDescent="0.25">
      <c r="D108" s="8"/>
      <c r="G108" s="35"/>
      <c r="H108" s="74"/>
      <c r="I108" s="78"/>
      <c r="J108" s="98"/>
      <c r="K108" s="26"/>
      <c r="L108" s="26"/>
      <c r="M108" s="26"/>
      <c r="N108" s="70"/>
      <c r="O108" s="62"/>
    </row>
    <row r="109" spans="4:15" s="7" customFormat="1" x14ac:dyDescent="0.25">
      <c r="D109" s="8"/>
      <c r="G109" s="35"/>
      <c r="H109" s="74"/>
      <c r="I109" s="78"/>
      <c r="J109" s="98"/>
      <c r="K109" s="26"/>
      <c r="L109" s="26"/>
      <c r="M109" s="26"/>
      <c r="N109" s="70"/>
      <c r="O109" s="62"/>
    </row>
    <row r="110" spans="4:15" s="7" customFormat="1" x14ac:dyDescent="0.25">
      <c r="D110" s="8"/>
      <c r="G110" s="35"/>
      <c r="H110" s="74"/>
      <c r="I110" s="78"/>
      <c r="J110" s="98"/>
      <c r="K110" s="26"/>
      <c r="L110" s="26"/>
      <c r="M110" s="26"/>
      <c r="N110" s="70"/>
      <c r="O110" s="62"/>
    </row>
    <row r="111" spans="4:15" s="7" customFormat="1" x14ac:dyDescent="0.25">
      <c r="D111" s="8"/>
      <c r="G111" s="35"/>
      <c r="H111" s="74"/>
      <c r="I111" s="78"/>
      <c r="J111" s="98"/>
      <c r="K111" s="26"/>
      <c r="L111" s="26"/>
      <c r="M111" s="26"/>
      <c r="N111" s="70"/>
      <c r="O111" s="62"/>
    </row>
    <row r="112" spans="4:15" s="7" customFormat="1" x14ac:dyDescent="0.25">
      <c r="D112" s="8"/>
      <c r="G112" s="35"/>
      <c r="H112" s="74"/>
      <c r="I112" s="78"/>
      <c r="J112" s="98"/>
      <c r="K112" s="26"/>
      <c r="L112" s="26"/>
      <c r="M112" s="26"/>
      <c r="N112" s="70"/>
      <c r="O112" s="62"/>
    </row>
    <row r="113" spans="4:15" s="7" customFormat="1" x14ac:dyDescent="0.25">
      <c r="D113" s="8"/>
      <c r="G113" s="35"/>
      <c r="H113" s="74"/>
      <c r="I113" s="78"/>
      <c r="J113" s="98"/>
      <c r="K113" s="26"/>
      <c r="L113" s="26"/>
      <c r="M113" s="26"/>
      <c r="N113" s="70"/>
      <c r="O113" s="62"/>
    </row>
    <row r="114" spans="4:15" s="7" customFormat="1" x14ac:dyDescent="0.25">
      <c r="D114" s="8"/>
      <c r="G114" s="35"/>
      <c r="H114" s="74"/>
      <c r="I114" s="78"/>
      <c r="J114" s="98"/>
      <c r="K114" s="26"/>
      <c r="L114" s="26"/>
      <c r="M114" s="26"/>
      <c r="N114" s="70"/>
      <c r="O114" s="62"/>
    </row>
    <row r="115" spans="4:15" s="7" customFormat="1" x14ac:dyDescent="0.25">
      <c r="D115" s="8"/>
      <c r="G115" s="35"/>
      <c r="H115" s="74"/>
      <c r="I115" s="78"/>
      <c r="J115" s="98"/>
      <c r="K115" s="26"/>
      <c r="L115" s="26"/>
      <c r="M115" s="26"/>
      <c r="N115" s="70"/>
      <c r="O115" s="62"/>
    </row>
    <row r="116" spans="4:15" s="7" customFormat="1" x14ac:dyDescent="0.25">
      <c r="D116" s="8"/>
      <c r="G116" s="35"/>
      <c r="H116" s="74"/>
      <c r="I116" s="78"/>
      <c r="J116" s="98"/>
      <c r="K116" s="26"/>
      <c r="L116" s="26"/>
      <c r="M116" s="26"/>
      <c r="N116" s="70"/>
      <c r="O116" s="62"/>
    </row>
    <row r="117" spans="4:15" s="7" customFormat="1" x14ac:dyDescent="0.25">
      <c r="D117" s="8"/>
      <c r="G117" s="35"/>
      <c r="H117" s="74"/>
      <c r="I117" s="78"/>
      <c r="J117" s="98"/>
      <c r="K117" s="26"/>
      <c r="L117" s="26"/>
      <c r="M117" s="26"/>
      <c r="N117" s="70"/>
      <c r="O117" s="62"/>
    </row>
    <row r="118" spans="4:15" s="7" customFormat="1" x14ac:dyDescent="0.25">
      <c r="D118" s="8"/>
      <c r="G118" s="35"/>
      <c r="H118" s="74"/>
      <c r="I118" s="78"/>
      <c r="J118" s="98"/>
      <c r="K118" s="26"/>
      <c r="L118" s="26"/>
      <c r="M118" s="26"/>
      <c r="N118" s="70"/>
      <c r="O118" s="62"/>
    </row>
    <row r="119" spans="4:15" s="7" customFormat="1" x14ac:dyDescent="0.25">
      <c r="D119" s="8"/>
      <c r="G119" s="35"/>
      <c r="H119" s="74"/>
      <c r="I119" s="78"/>
      <c r="J119" s="98"/>
      <c r="K119" s="26"/>
      <c r="L119" s="26"/>
      <c r="M119" s="26"/>
      <c r="N119" s="70"/>
      <c r="O119" s="62"/>
    </row>
    <row r="120" spans="4:15" s="7" customFormat="1" x14ac:dyDescent="0.25">
      <c r="D120" s="8"/>
      <c r="G120" s="35"/>
      <c r="H120" s="74"/>
      <c r="I120" s="78"/>
      <c r="J120" s="98"/>
      <c r="K120" s="26"/>
      <c r="L120" s="26"/>
      <c r="M120" s="26"/>
      <c r="N120" s="70"/>
      <c r="O120" s="62"/>
    </row>
    <row r="121" spans="4:15" s="7" customFormat="1" x14ac:dyDescent="0.25">
      <c r="D121" s="8"/>
      <c r="G121" s="35"/>
      <c r="H121" s="74"/>
      <c r="I121" s="78"/>
      <c r="J121" s="98"/>
      <c r="K121" s="26"/>
      <c r="L121" s="26"/>
      <c r="M121" s="26"/>
      <c r="N121" s="70"/>
      <c r="O121" s="62"/>
    </row>
    <row r="122" spans="4:15" s="7" customFormat="1" x14ac:dyDescent="0.25">
      <c r="D122" s="8"/>
      <c r="G122" s="35"/>
      <c r="H122" s="74"/>
      <c r="I122" s="78"/>
      <c r="J122" s="98"/>
      <c r="K122" s="26"/>
      <c r="L122" s="26"/>
      <c r="M122" s="26"/>
      <c r="N122" s="70"/>
      <c r="O122" s="62"/>
    </row>
    <row r="123" spans="4:15" s="7" customFormat="1" x14ac:dyDescent="0.25">
      <c r="D123" s="8"/>
      <c r="G123" s="35"/>
      <c r="H123" s="74"/>
      <c r="I123" s="78"/>
      <c r="J123" s="98"/>
      <c r="K123" s="26"/>
      <c r="L123" s="26"/>
      <c r="M123" s="26"/>
      <c r="N123" s="70"/>
      <c r="O123" s="62"/>
    </row>
    <row r="124" spans="4:15" s="7" customFormat="1" x14ac:dyDescent="0.25">
      <c r="D124" s="8"/>
      <c r="G124" s="35"/>
      <c r="H124" s="74"/>
      <c r="I124" s="78"/>
      <c r="J124" s="98"/>
      <c r="K124" s="26"/>
      <c r="L124" s="26"/>
      <c r="M124" s="26"/>
      <c r="N124" s="70"/>
      <c r="O124" s="62"/>
    </row>
    <row r="125" spans="4:15" s="7" customFormat="1" x14ac:dyDescent="0.25">
      <c r="D125" s="8"/>
      <c r="G125" s="35"/>
      <c r="H125" s="74"/>
      <c r="I125" s="78"/>
      <c r="J125" s="98"/>
      <c r="K125" s="26"/>
      <c r="L125" s="26"/>
      <c r="M125" s="26"/>
      <c r="N125" s="70"/>
      <c r="O125" s="62"/>
    </row>
    <row r="126" spans="4:15" s="7" customFormat="1" x14ac:dyDescent="0.25">
      <c r="D126" s="8"/>
      <c r="G126" s="35"/>
      <c r="H126" s="74"/>
      <c r="I126" s="78"/>
      <c r="J126" s="98"/>
      <c r="K126" s="26"/>
      <c r="L126" s="26"/>
      <c r="M126" s="26"/>
      <c r="N126" s="70"/>
      <c r="O126" s="62"/>
    </row>
    <row r="127" spans="4:15" s="7" customFormat="1" x14ac:dyDescent="0.25">
      <c r="D127" s="8"/>
      <c r="G127" s="35"/>
      <c r="H127" s="74"/>
      <c r="I127" s="78"/>
      <c r="J127" s="98"/>
      <c r="K127" s="26"/>
      <c r="L127" s="26"/>
      <c r="M127" s="26"/>
      <c r="N127" s="70"/>
      <c r="O127" s="62"/>
    </row>
    <row r="128" spans="4:15" s="7" customFormat="1" x14ac:dyDescent="0.25">
      <c r="D128" s="8"/>
      <c r="G128" s="35"/>
      <c r="H128" s="74"/>
      <c r="I128" s="78"/>
      <c r="J128" s="98"/>
      <c r="K128" s="26"/>
      <c r="L128" s="26"/>
      <c r="M128" s="26"/>
      <c r="N128" s="70"/>
      <c r="O128" s="62"/>
    </row>
    <row r="129" spans="4:15" s="7" customFormat="1" x14ac:dyDescent="0.25">
      <c r="D129" s="8"/>
      <c r="G129" s="35"/>
      <c r="H129" s="74"/>
      <c r="I129" s="78"/>
      <c r="J129" s="98"/>
      <c r="K129" s="26"/>
      <c r="L129" s="26"/>
      <c r="M129" s="26"/>
      <c r="N129" s="70"/>
      <c r="O129" s="62"/>
    </row>
    <row r="130" spans="4:15" s="7" customFormat="1" x14ac:dyDescent="0.25">
      <c r="D130" s="8"/>
      <c r="G130" s="35"/>
      <c r="H130" s="74"/>
      <c r="I130" s="78"/>
      <c r="J130" s="98"/>
      <c r="K130" s="26"/>
      <c r="L130" s="26"/>
      <c r="M130" s="26"/>
      <c r="N130" s="70"/>
      <c r="O130" s="62"/>
    </row>
    <row r="131" spans="4:15" s="7" customFormat="1" x14ac:dyDescent="0.25">
      <c r="D131" s="8"/>
      <c r="G131" s="35"/>
      <c r="H131" s="74"/>
      <c r="I131" s="78"/>
      <c r="J131" s="98"/>
      <c r="K131" s="26"/>
      <c r="L131" s="26"/>
      <c r="M131" s="26"/>
      <c r="N131" s="70"/>
      <c r="O131" s="62"/>
    </row>
    <row r="132" spans="4:15" s="7" customFormat="1" x14ac:dyDescent="0.25">
      <c r="D132" s="8"/>
      <c r="G132" s="35"/>
      <c r="H132" s="74"/>
      <c r="I132" s="78"/>
      <c r="J132" s="98"/>
      <c r="K132" s="26"/>
      <c r="L132" s="26"/>
      <c r="M132" s="26"/>
      <c r="N132" s="70"/>
      <c r="O132" s="62"/>
    </row>
    <row r="133" spans="4:15" s="7" customFormat="1" x14ac:dyDescent="0.25">
      <c r="D133" s="8"/>
      <c r="G133" s="35"/>
      <c r="H133" s="74"/>
      <c r="I133" s="78"/>
      <c r="J133" s="98"/>
      <c r="K133" s="26"/>
      <c r="L133" s="26"/>
      <c r="M133" s="26"/>
      <c r="N133" s="70"/>
      <c r="O133" s="62"/>
    </row>
    <row r="134" spans="4:15" s="7" customFormat="1" x14ac:dyDescent="0.25">
      <c r="D134" s="8"/>
      <c r="G134" s="35"/>
      <c r="H134" s="74"/>
      <c r="I134" s="78"/>
      <c r="J134" s="98"/>
      <c r="K134" s="26"/>
      <c r="L134" s="26"/>
      <c r="M134" s="26"/>
      <c r="N134" s="70"/>
      <c r="O134" s="62"/>
    </row>
    <row r="135" spans="4:15" s="7" customFormat="1" x14ac:dyDescent="0.25">
      <c r="D135" s="8"/>
      <c r="G135" s="35"/>
      <c r="H135" s="74"/>
      <c r="I135" s="78"/>
      <c r="J135" s="98"/>
      <c r="K135" s="26"/>
      <c r="L135" s="26"/>
      <c r="M135" s="26"/>
      <c r="N135" s="70"/>
      <c r="O135" s="62"/>
    </row>
    <row r="136" spans="4:15" s="7" customFormat="1" x14ac:dyDescent="0.25">
      <c r="D136" s="8"/>
      <c r="G136" s="35"/>
      <c r="H136" s="74"/>
      <c r="I136" s="78"/>
      <c r="J136" s="98"/>
      <c r="K136" s="26"/>
      <c r="L136" s="26"/>
      <c r="M136" s="26"/>
      <c r="N136" s="70"/>
      <c r="O136" s="62"/>
    </row>
    <row r="137" spans="4:15" s="7" customFormat="1" x14ac:dyDescent="0.25">
      <c r="D137" s="8"/>
      <c r="G137" s="35"/>
      <c r="H137" s="74"/>
      <c r="I137" s="78"/>
      <c r="J137" s="98"/>
      <c r="K137" s="26"/>
      <c r="L137" s="26"/>
      <c r="M137" s="26"/>
      <c r="N137" s="70"/>
      <c r="O137" s="62"/>
    </row>
    <row r="138" spans="4:15" s="7" customFormat="1" x14ac:dyDescent="0.25">
      <c r="D138" s="8"/>
      <c r="G138" s="35"/>
      <c r="H138" s="74"/>
      <c r="I138" s="78"/>
      <c r="J138" s="98"/>
      <c r="K138" s="26"/>
      <c r="L138" s="26"/>
      <c r="M138" s="26"/>
      <c r="N138" s="70"/>
      <c r="O138" s="62"/>
    </row>
    <row r="139" spans="4:15" s="7" customFormat="1" x14ac:dyDescent="0.25">
      <c r="D139" s="8"/>
      <c r="G139" s="35"/>
      <c r="H139" s="74"/>
      <c r="I139" s="78"/>
      <c r="J139" s="98"/>
      <c r="K139" s="26"/>
      <c r="L139" s="26"/>
      <c r="M139" s="26"/>
      <c r="N139" s="70"/>
      <c r="O139" s="62"/>
    </row>
    <row r="140" spans="4:15" s="7" customFormat="1" x14ac:dyDescent="0.25">
      <c r="D140" s="8"/>
      <c r="G140" s="35"/>
      <c r="H140" s="74"/>
      <c r="I140" s="78"/>
      <c r="J140" s="98"/>
      <c r="K140" s="26"/>
      <c r="L140" s="26"/>
      <c r="M140" s="26"/>
      <c r="N140" s="70"/>
      <c r="O140" s="62"/>
    </row>
    <row r="141" spans="4:15" s="7" customFormat="1" x14ac:dyDescent="0.25">
      <c r="D141" s="8"/>
      <c r="G141" s="35"/>
      <c r="H141" s="74"/>
      <c r="I141" s="78"/>
      <c r="J141" s="98"/>
      <c r="K141" s="26"/>
      <c r="L141" s="26"/>
      <c r="M141" s="26"/>
      <c r="N141" s="70"/>
      <c r="O141" s="62"/>
    </row>
    <row r="142" spans="4:15" s="7" customFormat="1" x14ac:dyDescent="0.25">
      <c r="D142" s="8"/>
      <c r="G142" s="35"/>
      <c r="H142" s="74"/>
      <c r="I142" s="78"/>
      <c r="J142" s="98"/>
      <c r="K142" s="26"/>
      <c r="L142" s="26"/>
      <c r="M142" s="26"/>
      <c r="N142" s="70"/>
      <c r="O142" s="62"/>
    </row>
    <row r="143" spans="4:15" s="7" customFormat="1" x14ac:dyDescent="0.25">
      <c r="D143" s="8"/>
      <c r="G143" s="35"/>
      <c r="H143" s="74"/>
      <c r="I143" s="78"/>
      <c r="J143" s="98"/>
      <c r="K143" s="26"/>
      <c r="L143" s="26"/>
      <c r="M143" s="26"/>
      <c r="N143" s="70"/>
      <c r="O143" s="62"/>
    </row>
    <row r="144" spans="4:15" s="7" customFormat="1" x14ac:dyDescent="0.25">
      <c r="D144" s="8"/>
      <c r="G144" s="35"/>
      <c r="H144" s="74"/>
      <c r="I144" s="78"/>
      <c r="J144" s="98"/>
      <c r="K144" s="26"/>
      <c r="L144" s="26"/>
      <c r="M144" s="26"/>
      <c r="N144" s="70"/>
      <c r="O144" s="62"/>
    </row>
    <row r="145" spans="4:15" s="7" customFormat="1" x14ac:dyDescent="0.25">
      <c r="D145" s="8"/>
      <c r="G145" s="35"/>
      <c r="H145" s="74"/>
      <c r="I145" s="78"/>
      <c r="J145" s="98"/>
      <c r="K145" s="26"/>
      <c r="L145" s="26"/>
      <c r="M145" s="26"/>
      <c r="N145" s="70"/>
      <c r="O145" s="62"/>
    </row>
    <row r="146" spans="4:15" s="7" customFormat="1" x14ac:dyDescent="0.25">
      <c r="D146" s="8"/>
      <c r="G146" s="35"/>
      <c r="H146" s="74"/>
      <c r="I146" s="78"/>
      <c r="J146" s="98"/>
      <c r="K146" s="26"/>
      <c r="L146" s="26"/>
      <c r="M146" s="26"/>
      <c r="N146" s="70"/>
      <c r="O146" s="62"/>
    </row>
    <row r="147" spans="4:15" s="7" customFormat="1" x14ac:dyDescent="0.25">
      <c r="D147" s="8"/>
      <c r="G147" s="35"/>
      <c r="H147" s="74"/>
      <c r="I147" s="78"/>
      <c r="J147" s="98"/>
      <c r="K147" s="26"/>
      <c r="L147" s="26"/>
      <c r="M147" s="26"/>
      <c r="N147" s="70"/>
      <c r="O147" s="62"/>
    </row>
    <row r="148" spans="4:15" s="7" customFormat="1" x14ac:dyDescent="0.25">
      <c r="D148" s="8"/>
      <c r="G148" s="35"/>
      <c r="H148" s="74"/>
      <c r="I148" s="78"/>
      <c r="J148" s="98"/>
      <c r="K148" s="26"/>
      <c r="L148" s="26"/>
      <c r="M148" s="26"/>
      <c r="N148" s="70"/>
      <c r="O148" s="62"/>
    </row>
    <row r="149" spans="4:15" s="7" customFormat="1" x14ac:dyDescent="0.25">
      <c r="D149" s="8"/>
      <c r="G149" s="35"/>
      <c r="H149" s="74"/>
      <c r="I149" s="78"/>
      <c r="J149" s="98"/>
      <c r="K149" s="26"/>
      <c r="L149" s="26"/>
      <c r="M149" s="26"/>
      <c r="N149" s="70"/>
      <c r="O149" s="62"/>
    </row>
    <row r="150" spans="4:15" s="7" customFormat="1" x14ac:dyDescent="0.25">
      <c r="D150" s="8"/>
      <c r="G150" s="35"/>
      <c r="H150" s="74"/>
      <c r="I150" s="78"/>
      <c r="J150" s="98"/>
      <c r="K150" s="26"/>
      <c r="L150" s="26"/>
      <c r="M150" s="26"/>
      <c r="N150" s="70"/>
      <c r="O150" s="62"/>
    </row>
    <row r="151" spans="4:15" s="7" customFormat="1" x14ac:dyDescent="0.25">
      <c r="D151" s="8"/>
      <c r="G151" s="35"/>
      <c r="H151" s="74"/>
      <c r="I151" s="78"/>
      <c r="J151" s="98"/>
      <c r="K151" s="26"/>
      <c r="L151" s="26"/>
      <c r="M151" s="26"/>
      <c r="N151" s="70"/>
      <c r="O151" s="62"/>
    </row>
    <row r="152" spans="4:15" s="7" customFormat="1" x14ac:dyDescent="0.25">
      <c r="D152" s="8"/>
      <c r="G152" s="35"/>
      <c r="H152" s="74"/>
      <c r="I152" s="78"/>
      <c r="J152" s="98"/>
      <c r="K152" s="26"/>
      <c r="L152" s="26"/>
      <c r="M152" s="26"/>
      <c r="N152" s="70"/>
      <c r="O152" s="62"/>
    </row>
    <row r="153" spans="4:15" s="7" customFormat="1" x14ac:dyDescent="0.25">
      <c r="D153" s="8"/>
      <c r="G153" s="35"/>
      <c r="H153" s="74"/>
      <c r="I153" s="78"/>
      <c r="J153" s="98"/>
      <c r="K153" s="26"/>
      <c r="L153" s="26"/>
      <c r="M153" s="26"/>
      <c r="N153" s="70"/>
      <c r="O153" s="62"/>
    </row>
    <row r="154" spans="4:15" s="7" customFormat="1" x14ac:dyDescent="0.25">
      <c r="D154" s="8"/>
      <c r="G154" s="35"/>
      <c r="H154" s="74"/>
      <c r="I154" s="78"/>
      <c r="J154" s="98"/>
      <c r="K154" s="26"/>
      <c r="L154" s="26"/>
      <c r="M154" s="26"/>
      <c r="N154" s="70"/>
      <c r="O154" s="62"/>
    </row>
    <row r="155" spans="4:15" s="7" customFormat="1" x14ac:dyDescent="0.25">
      <c r="D155" s="8"/>
      <c r="G155" s="35"/>
      <c r="H155" s="74"/>
      <c r="I155" s="78"/>
      <c r="J155" s="98"/>
      <c r="K155" s="26"/>
      <c r="L155" s="26"/>
      <c r="M155" s="26"/>
      <c r="N155" s="70"/>
      <c r="O155" s="62"/>
    </row>
    <row r="156" spans="4:15" s="7" customFormat="1" x14ac:dyDescent="0.25">
      <c r="D156" s="8"/>
      <c r="G156" s="35"/>
      <c r="H156" s="74"/>
      <c r="I156" s="78"/>
      <c r="J156" s="98"/>
      <c r="K156" s="26"/>
      <c r="L156" s="26"/>
      <c r="M156" s="26"/>
      <c r="N156" s="70"/>
      <c r="O156" s="62"/>
    </row>
    <row r="157" spans="4:15" s="7" customFormat="1" x14ac:dyDescent="0.25">
      <c r="D157" s="8"/>
      <c r="G157" s="35"/>
      <c r="H157" s="74"/>
      <c r="I157" s="78"/>
      <c r="J157" s="98"/>
      <c r="K157" s="26"/>
      <c r="L157" s="26"/>
      <c r="M157" s="26"/>
      <c r="N157" s="70"/>
      <c r="O157" s="62"/>
    </row>
    <row r="158" spans="4:15" s="7" customFormat="1" x14ac:dyDescent="0.25">
      <c r="D158" s="8"/>
      <c r="G158" s="35"/>
      <c r="H158" s="74"/>
      <c r="I158" s="78"/>
      <c r="J158" s="98"/>
      <c r="K158" s="26"/>
      <c r="L158" s="26"/>
      <c r="M158" s="26"/>
      <c r="N158" s="70"/>
      <c r="O158" s="62"/>
    </row>
    <row r="159" spans="4:15" s="7" customFormat="1" x14ac:dyDescent="0.25">
      <c r="D159" s="8"/>
      <c r="G159" s="35"/>
      <c r="H159" s="74"/>
      <c r="I159" s="78"/>
      <c r="J159" s="98"/>
      <c r="K159" s="26"/>
      <c r="L159" s="26"/>
      <c r="M159" s="26"/>
      <c r="N159" s="70"/>
      <c r="O159" s="62"/>
    </row>
    <row r="160" spans="4:15" s="7" customFormat="1" x14ac:dyDescent="0.25">
      <c r="D160" s="8"/>
      <c r="G160" s="35"/>
      <c r="H160" s="74"/>
      <c r="I160" s="78"/>
      <c r="J160" s="98"/>
      <c r="K160" s="26"/>
      <c r="L160" s="26"/>
      <c r="M160" s="26"/>
      <c r="N160" s="70"/>
      <c r="O160" s="62"/>
    </row>
    <row r="161" spans="4:15" s="7" customFormat="1" x14ac:dyDescent="0.25">
      <c r="D161" s="8"/>
      <c r="G161" s="35"/>
      <c r="H161" s="74"/>
      <c r="I161" s="78"/>
      <c r="J161" s="98"/>
      <c r="K161" s="26"/>
      <c r="L161" s="26"/>
      <c r="M161" s="26"/>
      <c r="N161" s="70"/>
      <c r="O161" s="62"/>
    </row>
    <row r="162" spans="4:15" s="7" customFormat="1" x14ac:dyDescent="0.25">
      <c r="D162" s="8"/>
      <c r="G162" s="35"/>
      <c r="H162" s="74"/>
      <c r="I162" s="78"/>
      <c r="J162" s="98"/>
      <c r="K162" s="26"/>
      <c r="L162" s="26"/>
      <c r="M162" s="26"/>
      <c r="N162" s="70"/>
      <c r="O162" s="62"/>
    </row>
    <row r="163" spans="4:15" s="7" customFormat="1" x14ac:dyDescent="0.25">
      <c r="D163" s="8"/>
      <c r="G163" s="35"/>
      <c r="H163" s="74"/>
      <c r="I163" s="78"/>
      <c r="J163" s="98"/>
      <c r="K163" s="26"/>
      <c r="L163" s="26"/>
      <c r="M163" s="26"/>
      <c r="N163" s="70"/>
      <c r="O163" s="62"/>
    </row>
    <row r="164" spans="4:15" s="7" customFormat="1" x14ac:dyDescent="0.25">
      <c r="D164" s="8"/>
      <c r="G164" s="35"/>
      <c r="H164" s="74"/>
      <c r="I164" s="78"/>
      <c r="J164" s="98"/>
      <c r="K164" s="26"/>
      <c r="L164" s="26"/>
      <c r="M164" s="26"/>
      <c r="N164" s="70"/>
      <c r="O164" s="62"/>
    </row>
    <row r="165" spans="4:15" s="7" customFormat="1" x14ac:dyDescent="0.25">
      <c r="D165" s="8"/>
      <c r="G165" s="35"/>
      <c r="H165" s="74"/>
      <c r="I165" s="78"/>
      <c r="J165" s="98"/>
      <c r="K165" s="26"/>
      <c r="L165" s="26"/>
      <c r="M165" s="26"/>
      <c r="N165" s="70"/>
      <c r="O165" s="62"/>
    </row>
    <row r="166" spans="4:15" s="7" customFormat="1" x14ac:dyDescent="0.25">
      <c r="D166" s="8"/>
      <c r="G166" s="35"/>
      <c r="H166" s="74"/>
      <c r="I166" s="78"/>
      <c r="J166" s="98"/>
      <c r="K166" s="26"/>
      <c r="L166" s="26"/>
      <c r="M166" s="26"/>
      <c r="N166" s="70"/>
      <c r="O166" s="62"/>
    </row>
    <row r="167" spans="4:15" s="7" customFormat="1" x14ac:dyDescent="0.25">
      <c r="D167" s="8"/>
      <c r="G167" s="35"/>
      <c r="H167" s="74"/>
      <c r="I167" s="78"/>
      <c r="J167" s="98"/>
      <c r="K167" s="26"/>
      <c r="L167" s="26"/>
      <c r="M167" s="26"/>
      <c r="N167" s="70"/>
      <c r="O167" s="62"/>
    </row>
    <row r="168" spans="4:15" s="7" customFormat="1" x14ac:dyDescent="0.25">
      <c r="D168" s="8"/>
      <c r="G168" s="35"/>
      <c r="H168" s="74"/>
      <c r="I168" s="78"/>
      <c r="J168" s="98"/>
      <c r="K168" s="26"/>
      <c r="L168" s="26"/>
      <c r="M168" s="26"/>
      <c r="N168" s="70"/>
      <c r="O168" s="62"/>
    </row>
    <row r="169" spans="4:15" s="7" customFormat="1" x14ac:dyDescent="0.25">
      <c r="D169" s="8"/>
      <c r="G169" s="35"/>
      <c r="H169" s="74"/>
      <c r="I169" s="78"/>
      <c r="J169" s="98"/>
      <c r="K169" s="26"/>
      <c r="L169" s="26"/>
      <c r="M169" s="26"/>
      <c r="N169" s="70"/>
      <c r="O169" s="62"/>
    </row>
    <row r="170" spans="4:15" s="7" customFormat="1" x14ac:dyDescent="0.25">
      <c r="D170" s="8"/>
      <c r="G170" s="35"/>
      <c r="H170" s="74"/>
      <c r="I170" s="78"/>
      <c r="J170" s="98"/>
      <c r="K170" s="26"/>
      <c r="L170" s="26"/>
      <c r="M170" s="26"/>
      <c r="N170" s="70"/>
      <c r="O170" s="62"/>
    </row>
    <row r="171" spans="4:15" s="7" customFormat="1" x14ac:dyDescent="0.25">
      <c r="D171" s="8"/>
      <c r="G171" s="35"/>
      <c r="H171" s="74"/>
      <c r="I171" s="78"/>
      <c r="J171" s="98"/>
      <c r="K171" s="26"/>
      <c r="L171" s="26"/>
      <c r="M171" s="26"/>
      <c r="N171" s="70"/>
      <c r="O171" s="62"/>
    </row>
    <row r="172" spans="4:15" s="7" customFormat="1" x14ac:dyDescent="0.25">
      <c r="D172" s="8"/>
      <c r="G172" s="35"/>
      <c r="H172" s="74"/>
      <c r="I172" s="78"/>
      <c r="J172" s="98"/>
      <c r="K172" s="26"/>
      <c r="L172" s="26"/>
      <c r="M172" s="26"/>
      <c r="N172" s="70"/>
      <c r="O172" s="62"/>
    </row>
    <row r="173" spans="4:15" s="7" customFormat="1" x14ac:dyDescent="0.25">
      <c r="D173" s="8"/>
      <c r="G173" s="35"/>
      <c r="H173" s="74"/>
      <c r="I173" s="78"/>
      <c r="J173" s="98"/>
      <c r="K173" s="26"/>
      <c r="L173" s="26"/>
      <c r="M173" s="26"/>
      <c r="N173" s="70"/>
      <c r="O173" s="62"/>
    </row>
    <row r="174" spans="4:15" s="7" customFormat="1" x14ac:dyDescent="0.25">
      <c r="D174" s="8"/>
      <c r="G174" s="35"/>
      <c r="H174" s="74"/>
      <c r="I174" s="78"/>
      <c r="J174" s="98"/>
      <c r="K174" s="26"/>
      <c r="L174" s="26"/>
      <c r="M174" s="26"/>
      <c r="N174" s="70"/>
      <c r="O174" s="62"/>
    </row>
    <row r="175" spans="4:15" s="7" customFormat="1" x14ac:dyDescent="0.25">
      <c r="D175" s="8"/>
      <c r="G175" s="35"/>
      <c r="H175" s="74"/>
      <c r="I175" s="78"/>
      <c r="J175" s="98"/>
      <c r="K175" s="26"/>
      <c r="L175" s="26"/>
      <c r="M175" s="26"/>
      <c r="N175" s="70"/>
      <c r="O175" s="62"/>
    </row>
    <row r="176" spans="4:15" s="7" customFormat="1" x14ac:dyDescent="0.25">
      <c r="D176" s="8"/>
      <c r="G176" s="35"/>
      <c r="H176" s="74"/>
      <c r="I176" s="78"/>
      <c r="J176" s="98"/>
      <c r="K176" s="26"/>
      <c r="L176" s="26"/>
      <c r="M176" s="26"/>
      <c r="N176" s="70"/>
      <c r="O176" s="62"/>
    </row>
    <row r="177" spans="4:15" s="7" customFormat="1" x14ac:dyDescent="0.25">
      <c r="D177" s="8"/>
      <c r="G177" s="35"/>
      <c r="H177" s="74"/>
      <c r="I177" s="78"/>
      <c r="J177" s="98"/>
      <c r="K177" s="26"/>
      <c r="L177" s="26"/>
      <c r="M177" s="26"/>
      <c r="N177" s="70"/>
      <c r="O177" s="62"/>
    </row>
    <row r="178" spans="4:15" s="7" customFormat="1" x14ac:dyDescent="0.25">
      <c r="D178" s="8"/>
      <c r="G178" s="35"/>
      <c r="H178" s="74"/>
      <c r="I178" s="78"/>
      <c r="J178" s="98"/>
      <c r="K178" s="26"/>
      <c r="L178" s="26"/>
      <c r="M178" s="26"/>
      <c r="N178" s="70"/>
      <c r="O178" s="62"/>
    </row>
    <row r="179" spans="4:15" s="7" customFormat="1" x14ac:dyDescent="0.25">
      <c r="D179" s="8"/>
      <c r="G179" s="35"/>
      <c r="H179" s="74"/>
      <c r="I179" s="78"/>
      <c r="J179" s="98"/>
      <c r="K179" s="26"/>
      <c r="L179" s="26"/>
      <c r="M179" s="26"/>
      <c r="N179" s="70"/>
      <c r="O179" s="62"/>
    </row>
    <row r="180" spans="4:15" s="7" customFormat="1" x14ac:dyDescent="0.25">
      <c r="D180" s="8"/>
      <c r="G180" s="35"/>
      <c r="H180" s="74"/>
      <c r="I180" s="78"/>
      <c r="J180" s="98"/>
      <c r="K180" s="26"/>
      <c r="L180" s="26"/>
      <c r="M180" s="26"/>
      <c r="N180" s="70"/>
      <c r="O180" s="62"/>
    </row>
    <row r="181" spans="4:15" s="7" customFormat="1" x14ac:dyDescent="0.25">
      <c r="D181" s="8"/>
      <c r="G181" s="35"/>
      <c r="H181" s="74"/>
      <c r="I181" s="78"/>
      <c r="J181" s="98"/>
      <c r="K181" s="26"/>
      <c r="L181" s="26"/>
      <c r="M181" s="26"/>
      <c r="N181" s="70"/>
      <c r="O181" s="62"/>
    </row>
    <row r="182" spans="4:15" s="7" customFormat="1" x14ac:dyDescent="0.25">
      <c r="D182" s="8"/>
      <c r="G182" s="35"/>
      <c r="H182" s="74"/>
      <c r="I182" s="78"/>
      <c r="J182" s="98"/>
      <c r="K182" s="26"/>
      <c r="L182" s="26"/>
      <c r="M182" s="26"/>
      <c r="N182" s="70"/>
      <c r="O182" s="62"/>
    </row>
    <row r="183" spans="4:15" s="7" customFormat="1" x14ac:dyDescent="0.25">
      <c r="D183" s="8"/>
      <c r="G183" s="35"/>
      <c r="H183" s="74"/>
      <c r="I183" s="78"/>
      <c r="J183" s="98"/>
      <c r="K183" s="26"/>
      <c r="L183" s="26"/>
      <c r="M183" s="26"/>
      <c r="N183" s="70"/>
      <c r="O183" s="62"/>
    </row>
    <row r="184" spans="4:15" s="7" customFormat="1" x14ac:dyDescent="0.25">
      <c r="D184" s="8"/>
      <c r="G184" s="35"/>
      <c r="H184" s="74"/>
      <c r="I184" s="78"/>
      <c r="J184" s="98"/>
      <c r="K184" s="26"/>
      <c r="L184" s="26"/>
      <c r="M184" s="26"/>
      <c r="N184" s="70"/>
      <c r="O184" s="62"/>
    </row>
    <row r="185" spans="4:15" s="7" customFormat="1" x14ac:dyDescent="0.25">
      <c r="D185" s="8"/>
      <c r="G185" s="35"/>
      <c r="H185" s="74"/>
      <c r="I185" s="78"/>
      <c r="J185" s="98"/>
      <c r="K185" s="26"/>
      <c r="L185" s="26"/>
      <c r="M185" s="26"/>
      <c r="N185" s="70"/>
      <c r="O185" s="62"/>
    </row>
    <row r="186" spans="4:15" s="7" customFormat="1" x14ac:dyDescent="0.25">
      <c r="D186" s="8"/>
      <c r="G186" s="35"/>
      <c r="H186" s="74"/>
      <c r="I186" s="78"/>
      <c r="J186" s="98"/>
      <c r="K186" s="26"/>
      <c r="L186" s="26"/>
      <c r="M186" s="26"/>
      <c r="N186" s="70"/>
      <c r="O186" s="62"/>
    </row>
    <row r="187" spans="4:15" s="7" customFormat="1" x14ac:dyDescent="0.25">
      <c r="D187" s="8"/>
      <c r="G187" s="35"/>
      <c r="H187" s="74"/>
      <c r="I187" s="78"/>
      <c r="J187" s="98"/>
      <c r="K187" s="26"/>
      <c r="L187" s="26"/>
      <c r="M187" s="26"/>
      <c r="N187" s="70"/>
      <c r="O187" s="62"/>
    </row>
    <row r="188" spans="4:15" s="7" customFormat="1" x14ac:dyDescent="0.25">
      <c r="D188" s="8"/>
      <c r="G188" s="35"/>
      <c r="H188" s="74"/>
      <c r="I188" s="78"/>
      <c r="J188" s="98"/>
      <c r="K188" s="26"/>
      <c r="L188" s="26"/>
      <c r="M188" s="26"/>
      <c r="N188" s="70"/>
      <c r="O188" s="62"/>
    </row>
    <row r="189" spans="4:15" s="7" customFormat="1" x14ac:dyDescent="0.25">
      <c r="D189" s="8"/>
      <c r="G189" s="35"/>
      <c r="H189" s="74"/>
      <c r="I189" s="78"/>
      <c r="J189" s="98"/>
      <c r="K189" s="26"/>
      <c r="L189" s="26"/>
      <c r="M189" s="26"/>
      <c r="N189" s="70"/>
      <c r="O189" s="62"/>
    </row>
    <row r="190" spans="4:15" s="7" customFormat="1" x14ac:dyDescent="0.25">
      <c r="D190" s="8"/>
      <c r="G190" s="35"/>
      <c r="H190" s="74"/>
      <c r="I190" s="78"/>
      <c r="J190" s="98"/>
      <c r="K190" s="26"/>
      <c r="L190" s="26"/>
      <c r="M190" s="26"/>
      <c r="N190" s="70"/>
      <c r="O190" s="62"/>
    </row>
    <row r="191" spans="4:15" s="7" customFormat="1" x14ac:dyDescent="0.25">
      <c r="D191" s="8"/>
      <c r="G191" s="35"/>
      <c r="H191" s="74"/>
      <c r="I191" s="78"/>
      <c r="J191" s="98"/>
      <c r="K191" s="26"/>
      <c r="L191" s="26"/>
      <c r="M191" s="26"/>
      <c r="N191" s="70"/>
      <c r="O191" s="62"/>
    </row>
    <row r="192" spans="4:15" s="7" customFormat="1" x14ac:dyDescent="0.25">
      <c r="D192" s="8"/>
      <c r="G192" s="35"/>
      <c r="H192" s="74"/>
      <c r="I192" s="78"/>
      <c r="J192" s="98"/>
      <c r="K192" s="26"/>
      <c r="L192" s="26"/>
      <c r="M192" s="26"/>
      <c r="N192" s="70"/>
      <c r="O192" s="62"/>
    </row>
    <row r="193" spans="4:15" s="7" customFormat="1" x14ac:dyDescent="0.25">
      <c r="D193" s="8"/>
      <c r="G193" s="35"/>
      <c r="H193" s="74"/>
      <c r="I193" s="78"/>
      <c r="J193" s="98"/>
      <c r="K193" s="26"/>
      <c r="L193" s="26"/>
      <c r="M193" s="26"/>
      <c r="N193" s="70"/>
      <c r="O193" s="62"/>
    </row>
    <row r="194" spans="4:15" s="7" customFormat="1" x14ac:dyDescent="0.25">
      <c r="D194" s="8"/>
      <c r="G194" s="35"/>
      <c r="H194" s="74"/>
      <c r="I194" s="78"/>
      <c r="J194" s="98"/>
      <c r="K194" s="26"/>
      <c r="L194" s="26"/>
      <c r="M194" s="26"/>
      <c r="N194" s="70"/>
      <c r="O194" s="62"/>
    </row>
    <row r="195" spans="4:15" s="7" customFormat="1" x14ac:dyDescent="0.25">
      <c r="D195" s="8"/>
      <c r="G195" s="35"/>
      <c r="H195" s="74"/>
      <c r="I195" s="78"/>
      <c r="J195" s="98"/>
      <c r="K195" s="26"/>
      <c r="L195" s="26"/>
      <c r="M195" s="26"/>
      <c r="N195" s="70"/>
      <c r="O195" s="62"/>
    </row>
    <row r="196" spans="4:15" s="7" customFormat="1" x14ac:dyDescent="0.25">
      <c r="D196" s="8"/>
      <c r="G196" s="35"/>
      <c r="H196" s="74"/>
      <c r="I196" s="78"/>
      <c r="J196" s="98"/>
      <c r="K196" s="26"/>
      <c r="L196" s="26"/>
      <c r="M196" s="26"/>
      <c r="N196" s="70"/>
      <c r="O196" s="62"/>
    </row>
    <row r="197" spans="4:15" s="7" customFormat="1" x14ac:dyDescent="0.25">
      <c r="D197" s="8"/>
      <c r="G197" s="35"/>
      <c r="H197" s="74"/>
      <c r="I197" s="78"/>
      <c r="J197" s="98"/>
      <c r="K197" s="26"/>
      <c r="L197" s="26"/>
      <c r="M197" s="26"/>
      <c r="N197" s="70"/>
      <c r="O197" s="62"/>
    </row>
    <row r="198" spans="4:15" s="7" customFormat="1" x14ac:dyDescent="0.25">
      <c r="D198" s="8"/>
      <c r="G198" s="35"/>
      <c r="H198" s="74"/>
      <c r="I198" s="78"/>
      <c r="J198" s="98"/>
      <c r="K198" s="26"/>
      <c r="L198" s="26"/>
      <c r="M198" s="26"/>
      <c r="N198" s="70"/>
      <c r="O198" s="62"/>
    </row>
    <row r="199" spans="4:15" s="7" customFormat="1" x14ac:dyDescent="0.25">
      <c r="D199" s="8"/>
      <c r="G199" s="35"/>
      <c r="H199" s="74"/>
      <c r="I199" s="78"/>
      <c r="J199" s="98"/>
      <c r="K199" s="26"/>
      <c r="L199" s="26"/>
      <c r="M199" s="26"/>
      <c r="N199" s="70"/>
      <c r="O199" s="62"/>
    </row>
    <row r="200" spans="4:15" s="7" customFormat="1" x14ac:dyDescent="0.25">
      <c r="D200" s="8"/>
      <c r="G200" s="35"/>
      <c r="H200" s="74"/>
      <c r="I200" s="78"/>
      <c r="J200" s="98"/>
      <c r="K200" s="26"/>
      <c r="L200" s="26"/>
      <c r="M200" s="26"/>
      <c r="N200" s="70"/>
      <c r="O200" s="62"/>
    </row>
    <row r="201" spans="4:15" s="7" customFormat="1" x14ac:dyDescent="0.25">
      <c r="D201" s="8"/>
      <c r="G201" s="35"/>
      <c r="H201" s="74"/>
      <c r="I201" s="78"/>
      <c r="J201" s="98"/>
      <c r="K201" s="26"/>
      <c r="L201" s="26"/>
      <c r="M201" s="26"/>
      <c r="N201" s="70"/>
      <c r="O201" s="62"/>
    </row>
    <row r="202" spans="4:15" s="7" customFormat="1" x14ac:dyDescent="0.25">
      <c r="D202" s="8"/>
      <c r="G202" s="35"/>
      <c r="H202" s="74"/>
      <c r="I202" s="78"/>
      <c r="J202" s="98"/>
      <c r="K202" s="26"/>
      <c r="L202" s="26"/>
      <c r="M202" s="26"/>
      <c r="N202" s="70"/>
      <c r="O202" s="62"/>
    </row>
    <row r="203" spans="4:15" s="7" customFormat="1" x14ac:dyDescent="0.25">
      <c r="D203" s="8"/>
      <c r="G203" s="35"/>
      <c r="H203" s="74"/>
      <c r="I203" s="78"/>
      <c r="J203" s="98"/>
      <c r="K203" s="26"/>
      <c r="L203" s="26"/>
      <c r="M203" s="26"/>
      <c r="N203" s="70"/>
      <c r="O203" s="62"/>
    </row>
    <row r="204" spans="4:15" s="7" customFormat="1" x14ac:dyDescent="0.25">
      <c r="D204" s="8"/>
      <c r="G204" s="35"/>
      <c r="H204" s="74"/>
      <c r="I204" s="78"/>
      <c r="J204" s="98"/>
      <c r="K204" s="26"/>
      <c r="L204" s="26"/>
      <c r="M204" s="26"/>
      <c r="N204" s="70"/>
      <c r="O204" s="62"/>
    </row>
    <row r="205" spans="4:15" s="7" customFormat="1" x14ac:dyDescent="0.25">
      <c r="D205" s="8"/>
      <c r="G205" s="35"/>
      <c r="H205" s="74"/>
      <c r="I205" s="78"/>
      <c r="J205" s="98"/>
      <c r="K205" s="26"/>
      <c r="L205" s="26"/>
      <c r="M205" s="26"/>
      <c r="N205" s="70"/>
      <c r="O205" s="62"/>
    </row>
    <row r="206" spans="4:15" s="7" customFormat="1" x14ac:dyDescent="0.25">
      <c r="D206" s="8"/>
      <c r="G206" s="35"/>
      <c r="H206" s="74"/>
      <c r="I206" s="78"/>
      <c r="J206" s="98"/>
      <c r="K206" s="26"/>
      <c r="L206" s="26"/>
      <c r="M206" s="26"/>
      <c r="N206" s="70"/>
      <c r="O206" s="62"/>
    </row>
    <row r="207" spans="4:15" s="7" customFormat="1" x14ac:dyDescent="0.25">
      <c r="D207" s="8"/>
      <c r="G207" s="35"/>
      <c r="H207" s="74"/>
      <c r="I207" s="78"/>
      <c r="J207" s="98"/>
      <c r="K207" s="26"/>
      <c r="L207" s="26"/>
      <c r="M207" s="26"/>
      <c r="N207" s="70"/>
      <c r="O207" s="62"/>
    </row>
    <row r="208" spans="4:15" s="7" customFormat="1" x14ac:dyDescent="0.25">
      <c r="D208" s="8"/>
      <c r="G208" s="35"/>
      <c r="H208" s="74"/>
      <c r="I208" s="78"/>
      <c r="J208" s="98"/>
      <c r="K208" s="26"/>
      <c r="L208" s="26"/>
      <c r="M208" s="26"/>
      <c r="N208" s="70"/>
      <c r="O208" s="62"/>
    </row>
    <row r="209" spans="4:15" s="7" customFormat="1" x14ac:dyDescent="0.25">
      <c r="D209" s="8"/>
      <c r="G209" s="35"/>
      <c r="H209" s="74"/>
      <c r="I209" s="78"/>
      <c r="J209" s="98"/>
      <c r="K209" s="26"/>
      <c r="L209" s="26"/>
      <c r="M209" s="26"/>
      <c r="N209" s="70"/>
      <c r="O209" s="62"/>
    </row>
    <row r="210" spans="4:15" s="7" customFormat="1" x14ac:dyDescent="0.25">
      <c r="D210" s="8"/>
      <c r="G210" s="35"/>
      <c r="H210" s="74"/>
      <c r="I210" s="78"/>
      <c r="J210" s="98"/>
      <c r="K210" s="26"/>
      <c r="L210" s="26"/>
      <c r="M210" s="26"/>
      <c r="N210" s="70"/>
      <c r="O210" s="62"/>
    </row>
    <row r="211" spans="4:15" s="7" customFormat="1" x14ac:dyDescent="0.25">
      <c r="D211" s="8"/>
      <c r="G211" s="35"/>
      <c r="H211" s="74"/>
      <c r="I211" s="78"/>
      <c r="J211" s="98"/>
      <c r="K211" s="26"/>
      <c r="L211" s="26"/>
      <c r="M211" s="26"/>
      <c r="N211" s="70"/>
      <c r="O211" s="62"/>
    </row>
    <row r="212" spans="4:15" s="7" customFormat="1" x14ac:dyDescent="0.25">
      <c r="D212" s="8"/>
      <c r="G212" s="35"/>
      <c r="H212" s="74"/>
      <c r="I212" s="78"/>
      <c r="J212" s="98"/>
      <c r="K212" s="26"/>
      <c r="L212" s="26"/>
      <c r="M212" s="26"/>
      <c r="N212" s="70"/>
      <c r="O212" s="62"/>
    </row>
    <row r="213" spans="4:15" s="7" customFormat="1" x14ac:dyDescent="0.25">
      <c r="D213" s="8"/>
      <c r="G213" s="35"/>
      <c r="H213" s="74"/>
      <c r="I213" s="78"/>
      <c r="J213" s="98"/>
      <c r="K213" s="26"/>
      <c r="L213" s="26"/>
      <c r="M213" s="26"/>
      <c r="N213" s="70"/>
      <c r="O213" s="62"/>
    </row>
    <row r="214" spans="4:15" s="7" customFormat="1" x14ac:dyDescent="0.25">
      <c r="D214" s="8"/>
      <c r="G214" s="35"/>
      <c r="H214" s="74"/>
      <c r="I214" s="78"/>
      <c r="J214" s="98"/>
      <c r="K214" s="26"/>
      <c r="L214" s="26"/>
      <c r="M214" s="26"/>
      <c r="N214" s="70"/>
      <c r="O214" s="62"/>
    </row>
    <row r="215" spans="4:15" s="7" customFormat="1" x14ac:dyDescent="0.25">
      <c r="D215" s="8"/>
      <c r="G215" s="35"/>
      <c r="H215" s="74"/>
      <c r="I215" s="78"/>
      <c r="J215" s="98"/>
      <c r="K215" s="26"/>
      <c r="L215" s="26"/>
      <c r="M215" s="26"/>
      <c r="N215" s="70"/>
      <c r="O215" s="62"/>
    </row>
    <row r="216" spans="4:15" s="7" customFormat="1" x14ac:dyDescent="0.25">
      <c r="D216" s="8"/>
      <c r="G216" s="35"/>
      <c r="H216" s="74"/>
      <c r="I216" s="78"/>
      <c r="J216" s="98"/>
      <c r="K216" s="26"/>
      <c r="L216" s="26"/>
      <c r="M216" s="26"/>
      <c r="N216" s="70"/>
      <c r="O216" s="62"/>
    </row>
    <row r="217" spans="4:15" s="7" customFormat="1" x14ac:dyDescent="0.25">
      <c r="D217" s="8"/>
      <c r="G217" s="35"/>
      <c r="H217" s="74"/>
      <c r="I217" s="78"/>
      <c r="J217" s="98"/>
      <c r="K217" s="26"/>
      <c r="L217" s="26"/>
      <c r="M217" s="26"/>
      <c r="N217" s="70"/>
      <c r="O217" s="62"/>
    </row>
    <row r="218" spans="4:15" s="7" customFormat="1" x14ac:dyDescent="0.25">
      <c r="D218" s="8"/>
      <c r="G218" s="35"/>
      <c r="H218" s="74"/>
      <c r="I218" s="78"/>
      <c r="J218" s="98"/>
      <c r="K218" s="26"/>
      <c r="L218" s="26"/>
      <c r="M218" s="26"/>
      <c r="N218" s="70"/>
      <c r="O218" s="62"/>
    </row>
    <row r="219" spans="4:15" s="7" customFormat="1" x14ac:dyDescent="0.25">
      <c r="D219" s="8"/>
      <c r="G219" s="35"/>
      <c r="H219" s="74"/>
      <c r="I219" s="78"/>
      <c r="J219" s="98"/>
      <c r="K219" s="26"/>
      <c r="L219" s="26"/>
      <c r="M219" s="26"/>
      <c r="N219" s="70"/>
      <c r="O219" s="62"/>
    </row>
    <row r="220" spans="4:15" s="7" customFormat="1" x14ac:dyDescent="0.25">
      <c r="D220" s="8"/>
      <c r="G220" s="35"/>
      <c r="H220" s="74"/>
      <c r="I220" s="78"/>
      <c r="J220" s="98"/>
      <c r="K220" s="26"/>
      <c r="L220" s="26"/>
      <c r="M220" s="26"/>
      <c r="N220" s="70"/>
      <c r="O220" s="62"/>
    </row>
    <row r="221" spans="4:15" s="7" customFormat="1" x14ac:dyDescent="0.25">
      <c r="D221" s="8"/>
      <c r="G221" s="35"/>
      <c r="H221" s="74"/>
      <c r="I221" s="78"/>
      <c r="J221" s="98"/>
      <c r="K221" s="26"/>
      <c r="L221" s="26"/>
      <c r="M221" s="26"/>
      <c r="N221" s="70"/>
      <c r="O221" s="62"/>
    </row>
    <row r="222" spans="4:15" s="7" customFormat="1" x14ac:dyDescent="0.25">
      <c r="D222" s="8"/>
      <c r="G222" s="35"/>
      <c r="H222" s="74"/>
      <c r="I222" s="78"/>
      <c r="J222" s="98"/>
      <c r="K222" s="26"/>
      <c r="L222" s="26"/>
      <c r="M222" s="26"/>
      <c r="N222" s="70"/>
      <c r="O222" s="62"/>
    </row>
    <row r="223" spans="4:15" s="7" customFormat="1" x14ac:dyDescent="0.25">
      <c r="D223" s="8"/>
      <c r="G223" s="35"/>
      <c r="H223" s="74"/>
      <c r="I223" s="78"/>
      <c r="J223" s="98"/>
      <c r="K223" s="26"/>
      <c r="L223" s="26"/>
      <c r="M223" s="26"/>
      <c r="N223" s="70"/>
      <c r="O223" s="62"/>
    </row>
    <row r="224" spans="4:15" s="7" customFormat="1" x14ac:dyDescent="0.25">
      <c r="D224" s="8"/>
      <c r="G224" s="35"/>
      <c r="H224" s="74"/>
      <c r="I224" s="78"/>
      <c r="J224" s="98"/>
      <c r="K224" s="26"/>
      <c r="L224" s="26"/>
      <c r="M224" s="26"/>
      <c r="N224" s="70"/>
      <c r="O224" s="62"/>
    </row>
    <row r="225" spans="4:15" s="7" customFormat="1" x14ac:dyDescent="0.25">
      <c r="D225" s="8"/>
      <c r="G225" s="35"/>
      <c r="H225" s="74"/>
      <c r="I225" s="78"/>
      <c r="J225" s="98"/>
      <c r="K225" s="26"/>
      <c r="L225" s="26"/>
      <c r="M225" s="26"/>
      <c r="N225" s="70"/>
      <c r="O225" s="62"/>
    </row>
    <row r="226" spans="4:15" s="7" customFormat="1" x14ac:dyDescent="0.25">
      <c r="D226" s="8"/>
      <c r="G226" s="35"/>
      <c r="H226" s="74"/>
      <c r="I226" s="78"/>
      <c r="J226" s="98"/>
      <c r="K226" s="26"/>
      <c r="L226" s="26"/>
      <c r="M226" s="26"/>
      <c r="N226" s="70"/>
      <c r="O226" s="62"/>
    </row>
    <row r="227" spans="4:15" s="7" customFormat="1" x14ac:dyDescent="0.25">
      <c r="D227" s="8"/>
      <c r="G227" s="35"/>
      <c r="H227" s="74"/>
      <c r="I227" s="78"/>
      <c r="J227" s="98"/>
      <c r="K227" s="26"/>
      <c r="L227" s="26"/>
      <c r="M227" s="26"/>
      <c r="N227" s="70"/>
      <c r="O227" s="62"/>
    </row>
    <row r="228" spans="4:15" s="7" customFormat="1" x14ac:dyDescent="0.25">
      <c r="D228" s="8"/>
      <c r="G228" s="35"/>
      <c r="H228" s="74"/>
      <c r="I228" s="78"/>
      <c r="J228" s="98"/>
      <c r="K228" s="26"/>
      <c r="L228" s="26"/>
      <c r="M228" s="26"/>
      <c r="N228" s="70"/>
      <c r="O228" s="62"/>
    </row>
    <row r="229" spans="4:15" s="7" customFormat="1" x14ac:dyDescent="0.25">
      <c r="D229" s="8"/>
      <c r="G229" s="35"/>
      <c r="H229" s="74"/>
      <c r="I229" s="78"/>
      <c r="J229" s="98"/>
      <c r="K229" s="26"/>
      <c r="L229" s="26"/>
      <c r="M229" s="26"/>
      <c r="N229" s="70"/>
      <c r="O229" s="62"/>
    </row>
    <row r="230" spans="4:15" s="7" customFormat="1" x14ac:dyDescent="0.25">
      <c r="D230" s="8"/>
      <c r="G230" s="35"/>
      <c r="H230" s="74"/>
      <c r="I230" s="78"/>
      <c r="J230" s="98"/>
      <c r="K230" s="26"/>
      <c r="L230" s="26"/>
      <c r="M230" s="26"/>
      <c r="N230" s="70"/>
      <c r="O230" s="62"/>
    </row>
    <row r="231" spans="4:15" s="7" customFormat="1" x14ac:dyDescent="0.25">
      <c r="D231" s="8"/>
      <c r="G231" s="35"/>
      <c r="H231" s="74"/>
      <c r="I231" s="78"/>
      <c r="J231" s="98"/>
      <c r="K231" s="26"/>
      <c r="L231" s="26"/>
      <c r="M231" s="26"/>
      <c r="N231" s="70"/>
      <c r="O231" s="62"/>
    </row>
    <row r="232" spans="4:15" s="7" customFormat="1" x14ac:dyDescent="0.25">
      <c r="D232" s="8"/>
      <c r="G232" s="35"/>
      <c r="H232" s="74"/>
      <c r="I232" s="78"/>
      <c r="J232" s="98"/>
      <c r="K232" s="26"/>
      <c r="L232" s="26"/>
      <c r="M232" s="26"/>
      <c r="N232" s="70"/>
      <c r="O232" s="62"/>
    </row>
    <row r="233" spans="4:15" s="7" customFormat="1" x14ac:dyDescent="0.25">
      <c r="D233" s="8"/>
      <c r="G233" s="35"/>
      <c r="H233" s="74"/>
      <c r="I233" s="78"/>
      <c r="J233" s="98"/>
      <c r="K233" s="26"/>
      <c r="L233" s="26"/>
      <c r="M233" s="26"/>
      <c r="N233" s="70"/>
      <c r="O233" s="62"/>
    </row>
    <row r="234" spans="4:15" s="7" customFormat="1" x14ac:dyDescent="0.25">
      <c r="D234" s="8"/>
      <c r="G234" s="35"/>
      <c r="H234" s="74"/>
      <c r="I234" s="78"/>
      <c r="J234" s="98"/>
      <c r="K234" s="26"/>
      <c r="L234" s="26"/>
      <c r="M234" s="26"/>
      <c r="N234" s="70"/>
      <c r="O234" s="62"/>
    </row>
    <row r="235" spans="4:15" s="7" customFormat="1" x14ac:dyDescent="0.25">
      <c r="D235" s="8"/>
      <c r="G235" s="35"/>
      <c r="H235" s="74"/>
      <c r="I235" s="78"/>
      <c r="J235" s="98"/>
      <c r="K235" s="26"/>
      <c r="L235" s="26"/>
      <c r="M235" s="26"/>
      <c r="N235" s="70"/>
      <c r="O235" s="62"/>
    </row>
    <row r="236" spans="4:15" s="7" customFormat="1" x14ac:dyDescent="0.25">
      <c r="D236" s="8"/>
      <c r="G236" s="35"/>
      <c r="H236" s="74"/>
      <c r="I236" s="78"/>
      <c r="J236" s="98"/>
      <c r="K236" s="26"/>
      <c r="L236" s="26"/>
      <c r="M236" s="26"/>
      <c r="N236" s="70"/>
      <c r="O236" s="62"/>
    </row>
    <row r="237" spans="4:15" s="7" customFormat="1" x14ac:dyDescent="0.25">
      <c r="D237" s="8"/>
      <c r="G237" s="35"/>
      <c r="H237" s="74"/>
      <c r="I237" s="78"/>
      <c r="J237" s="98"/>
      <c r="K237" s="26"/>
      <c r="L237" s="26"/>
      <c r="M237" s="26"/>
      <c r="N237" s="70"/>
      <c r="O237" s="62"/>
    </row>
    <row r="238" spans="4:15" s="7" customFormat="1" x14ac:dyDescent="0.25">
      <c r="D238" s="8"/>
      <c r="G238" s="35"/>
      <c r="H238" s="74"/>
      <c r="I238" s="78"/>
      <c r="J238" s="98"/>
      <c r="K238" s="26"/>
      <c r="L238" s="26"/>
      <c r="M238" s="26"/>
      <c r="N238" s="70"/>
      <c r="O238" s="62"/>
    </row>
    <row r="239" spans="4:15" s="7" customFormat="1" x14ac:dyDescent="0.25">
      <c r="D239" s="8"/>
      <c r="G239" s="35"/>
      <c r="H239" s="74"/>
      <c r="I239" s="78"/>
      <c r="J239" s="98"/>
      <c r="K239" s="26"/>
      <c r="L239" s="26"/>
      <c r="M239" s="26"/>
      <c r="N239" s="70"/>
      <c r="O239" s="62"/>
    </row>
    <row r="240" spans="4:15" s="7" customFormat="1" x14ac:dyDescent="0.25">
      <c r="D240" s="8"/>
      <c r="G240" s="35"/>
      <c r="H240" s="74"/>
      <c r="I240" s="78"/>
      <c r="J240" s="98"/>
      <c r="K240" s="26"/>
      <c r="L240" s="26"/>
      <c r="M240" s="26"/>
      <c r="N240" s="70"/>
      <c r="O240" s="62"/>
    </row>
    <row r="241" spans="4:15" s="7" customFormat="1" x14ac:dyDescent="0.25">
      <c r="D241" s="8"/>
      <c r="G241" s="35"/>
      <c r="H241" s="74"/>
      <c r="I241" s="78"/>
      <c r="J241" s="98"/>
      <c r="K241" s="26"/>
      <c r="L241" s="26"/>
      <c r="M241" s="26"/>
      <c r="N241" s="70"/>
      <c r="O241" s="62"/>
    </row>
    <row r="242" spans="4:15" s="7" customFormat="1" x14ac:dyDescent="0.25">
      <c r="D242" s="8"/>
      <c r="G242" s="35"/>
      <c r="H242" s="74"/>
      <c r="I242" s="78"/>
      <c r="J242" s="98"/>
      <c r="K242" s="26"/>
      <c r="L242" s="26"/>
      <c r="M242" s="26"/>
      <c r="N242" s="70"/>
      <c r="O242" s="62"/>
    </row>
    <row r="243" spans="4:15" s="7" customFormat="1" x14ac:dyDescent="0.25">
      <c r="D243" s="8"/>
      <c r="G243" s="35"/>
      <c r="H243" s="74"/>
      <c r="I243" s="78"/>
      <c r="J243" s="98"/>
      <c r="K243" s="26"/>
      <c r="L243" s="26"/>
      <c r="M243" s="26"/>
      <c r="N243" s="70"/>
      <c r="O243" s="62"/>
    </row>
    <row r="244" spans="4:15" s="7" customFormat="1" x14ac:dyDescent="0.25">
      <c r="D244" s="8"/>
      <c r="G244" s="35"/>
      <c r="H244" s="74"/>
      <c r="I244" s="78"/>
      <c r="J244" s="98"/>
      <c r="K244" s="26"/>
      <c r="L244" s="26"/>
      <c r="M244" s="26"/>
      <c r="N244" s="70"/>
      <c r="O244" s="62"/>
    </row>
    <row r="245" spans="4:15" s="7" customFormat="1" x14ac:dyDescent="0.25">
      <c r="D245" s="8"/>
      <c r="G245" s="35"/>
      <c r="H245" s="74"/>
      <c r="I245" s="78"/>
      <c r="J245" s="98"/>
      <c r="K245" s="26"/>
      <c r="L245" s="26"/>
      <c r="M245" s="26"/>
      <c r="N245" s="70"/>
      <c r="O245" s="62"/>
    </row>
    <row r="246" spans="4:15" s="7" customFormat="1" x14ac:dyDescent="0.25">
      <c r="D246" s="8"/>
      <c r="G246" s="35"/>
      <c r="H246" s="74"/>
      <c r="I246" s="78"/>
      <c r="J246" s="98"/>
      <c r="K246" s="26"/>
      <c r="L246" s="26"/>
      <c r="M246" s="26"/>
      <c r="N246" s="70"/>
      <c r="O246" s="62"/>
    </row>
    <row r="247" spans="4:15" s="7" customFormat="1" x14ac:dyDescent="0.25">
      <c r="D247" s="8"/>
      <c r="G247" s="35"/>
      <c r="H247" s="74"/>
      <c r="I247" s="78"/>
      <c r="J247" s="98"/>
      <c r="K247" s="26"/>
      <c r="L247" s="26"/>
      <c r="M247" s="26"/>
      <c r="N247" s="70"/>
      <c r="O247" s="62"/>
    </row>
    <row r="248" spans="4:15" s="7" customFormat="1" x14ac:dyDescent="0.25">
      <c r="D248" s="8"/>
      <c r="G248" s="35"/>
      <c r="H248" s="74"/>
      <c r="I248" s="78"/>
      <c r="J248" s="98"/>
      <c r="K248" s="26"/>
      <c r="L248" s="26"/>
      <c r="M248" s="26"/>
      <c r="N248" s="70"/>
      <c r="O248" s="62"/>
    </row>
    <row r="249" spans="4:15" s="7" customFormat="1" x14ac:dyDescent="0.25">
      <c r="D249" s="8"/>
      <c r="G249" s="35"/>
      <c r="H249" s="74"/>
      <c r="I249" s="78"/>
      <c r="J249" s="98"/>
      <c r="K249" s="26"/>
      <c r="L249" s="26"/>
      <c r="M249" s="26"/>
      <c r="N249" s="70"/>
      <c r="O249" s="62"/>
    </row>
    <row r="250" spans="4:15" s="7" customFormat="1" x14ac:dyDescent="0.25">
      <c r="D250" s="8"/>
      <c r="G250" s="35"/>
      <c r="H250" s="74"/>
      <c r="I250" s="78"/>
      <c r="J250" s="98"/>
      <c r="K250" s="26"/>
      <c r="L250" s="26"/>
      <c r="M250" s="26"/>
      <c r="N250" s="70"/>
      <c r="O250" s="62"/>
    </row>
    <row r="251" spans="4:15" s="7" customFormat="1" x14ac:dyDescent="0.25">
      <c r="D251" s="8"/>
      <c r="G251" s="35"/>
      <c r="H251" s="74"/>
      <c r="I251" s="78"/>
      <c r="J251" s="98"/>
      <c r="K251" s="26"/>
      <c r="L251" s="26"/>
      <c r="M251" s="26"/>
      <c r="N251" s="70"/>
      <c r="O251" s="62"/>
    </row>
    <row r="252" spans="4:15" s="7" customFormat="1" x14ac:dyDescent="0.25">
      <c r="D252" s="8"/>
      <c r="G252" s="35"/>
      <c r="H252" s="74"/>
      <c r="I252" s="78"/>
      <c r="J252" s="98"/>
      <c r="K252" s="26"/>
      <c r="L252" s="26"/>
      <c r="M252" s="26"/>
      <c r="N252" s="70"/>
      <c r="O252" s="62"/>
    </row>
    <row r="253" spans="4:15" s="7" customFormat="1" x14ac:dyDescent="0.25">
      <c r="D253" s="8"/>
      <c r="G253" s="35"/>
      <c r="H253" s="74"/>
      <c r="I253" s="78"/>
      <c r="J253" s="98"/>
      <c r="K253" s="26"/>
      <c r="L253" s="26"/>
      <c r="M253" s="26"/>
      <c r="N253" s="70"/>
      <c r="O253" s="62"/>
    </row>
    <row r="254" spans="4:15" s="7" customFormat="1" x14ac:dyDescent="0.25">
      <c r="D254" s="8"/>
      <c r="G254" s="35"/>
      <c r="H254" s="74"/>
      <c r="I254" s="78"/>
      <c r="J254" s="98"/>
      <c r="K254" s="26"/>
      <c r="L254" s="26"/>
      <c r="M254" s="26"/>
      <c r="N254" s="70"/>
      <c r="O254" s="62"/>
    </row>
    <row r="255" spans="4:15" s="7" customFormat="1" x14ac:dyDescent="0.25">
      <c r="D255" s="8"/>
      <c r="G255" s="35"/>
      <c r="H255" s="74"/>
      <c r="I255" s="78"/>
      <c r="J255" s="98"/>
      <c r="K255" s="26"/>
      <c r="L255" s="26"/>
      <c r="M255" s="26"/>
      <c r="N255" s="70"/>
      <c r="O255" s="62"/>
    </row>
    <row r="256" spans="4:15" s="7" customFormat="1" x14ac:dyDescent="0.25">
      <c r="D256" s="8"/>
      <c r="G256" s="35"/>
      <c r="H256" s="74"/>
      <c r="I256" s="78"/>
      <c r="J256" s="98"/>
      <c r="K256" s="26"/>
      <c r="L256" s="26"/>
      <c r="M256" s="26"/>
      <c r="N256" s="70"/>
      <c r="O256" s="62"/>
    </row>
    <row r="257" spans="4:15" s="7" customFormat="1" x14ac:dyDescent="0.25">
      <c r="D257" s="8"/>
      <c r="G257" s="35"/>
      <c r="H257" s="74"/>
      <c r="I257" s="78"/>
      <c r="J257" s="98"/>
      <c r="K257" s="26"/>
      <c r="L257" s="26"/>
      <c r="M257" s="26"/>
      <c r="N257" s="70"/>
      <c r="O257" s="62"/>
    </row>
    <row r="258" spans="4:15" s="7" customFormat="1" x14ac:dyDescent="0.25">
      <c r="D258" s="8"/>
      <c r="G258" s="35"/>
      <c r="H258" s="74"/>
      <c r="I258" s="78"/>
      <c r="J258" s="98"/>
      <c r="K258" s="26"/>
      <c r="L258" s="26"/>
      <c r="M258" s="26"/>
      <c r="N258" s="70"/>
      <c r="O258" s="62"/>
    </row>
    <row r="259" spans="4:15" s="7" customFormat="1" x14ac:dyDescent="0.25">
      <c r="D259" s="8"/>
      <c r="G259" s="35"/>
      <c r="H259" s="74"/>
      <c r="I259" s="78"/>
      <c r="J259" s="98"/>
      <c r="K259" s="26"/>
      <c r="L259" s="26"/>
      <c r="M259" s="26"/>
      <c r="N259" s="70"/>
      <c r="O259" s="62"/>
    </row>
    <row r="260" spans="4:15" s="7" customFormat="1" x14ac:dyDescent="0.25">
      <c r="D260" s="8"/>
      <c r="G260" s="35"/>
      <c r="H260" s="74"/>
      <c r="I260" s="78"/>
      <c r="J260" s="98"/>
      <c r="K260" s="26"/>
      <c r="L260" s="26"/>
      <c r="M260" s="26"/>
      <c r="N260" s="70"/>
      <c r="O260" s="62"/>
    </row>
    <row r="261" spans="4:15" s="7" customFormat="1" x14ac:dyDescent="0.25">
      <c r="D261" s="8"/>
      <c r="G261" s="35"/>
      <c r="H261" s="74"/>
      <c r="I261" s="78"/>
      <c r="J261" s="98"/>
      <c r="K261" s="26"/>
      <c r="L261" s="26"/>
      <c r="M261" s="26"/>
      <c r="N261" s="70"/>
      <c r="O261" s="62"/>
    </row>
    <row r="262" spans="4:15" s="7" customFormat="1" x14ac:dyDescent="0.25">
      <c r="D262" s="8"/>
      <c r="G262" s="35"/>
      <c r="H262" s="74"/>
      <c r="I262" s="78"/>
      <c r="J262" s="98"/>
      <c r="K262" s="26"/>
      <c r="L262" s="26"/>
      <c r="M262" s="26"/>
      <c r="N262" s="70"/>
      <c r="O262" s="62"/>
    </row>
    <row r="263" spans="4:15" s="7" customFormat="1" x14ac:dyDescent="0.25">
      <c r="D263" s="8"/>
      <c r="G263" s="35"/>
      <c r="H263" s="74"/>
      <c r="I263" s="78"/>
      <c r="J263" s="98"/>
      <c r="K263" s="26"/>
      <c r="L263" s="26"/>
      <c r="M263" s="26"/>
      <c r="N263" s="70"/>
      <c r="O263" s="62"/>
    </row>
    <row r="264" spans="4:15" s="7" customFormat="1" x14ac:dyDescent="0.25">
      <c r="D264" s="8"/>
      <c r="G264" s="35"/>
      <c r="H264" s="74"/>
      <c r="I264" s="78"/>
      <c r="J264" s="98"/>
      <c r="K264" s="26"/>
      <c r="L264" s="26"/>
      <c r="M264" s="26"/>
      <c r="N264" s="70"/>
      <c r="O264" s="62"/>
    </row>
    <row r="265" spans="4:15" s="7" customFormat="1" x14ac:dyDescent="0.25">
      <c r="D265" s="8"/>
      <c r="G265" s="35"/>
      <c r="H265" s="74"/>
      <c r="I265" s="78"/>
      <c r="J265" s="98"/>
      <c r="K265" s="26"/>
      <c r="L265" s="26"/>
      <c r="M265" s="26"/>
      <c r="N265" s="70"/>
      <c r="O265" s="62"/>
    </row>
    <row r="266" spans="4:15" s="7" customFormat="1" x14ac:dyDescent="0.25">
      <c r="D266" s="8"/>
      <c r="G266" s="35"/>
      <c r="H266" s="74"/>
      <c r="I266" s="78"/>
      <c r="J266" s="98"/>
      <c r="K266" s="26"/>
      <c r="L266" s="26"/>
      <c r="M266" s="26"/>
      <c r="N266" s="70"/>
      <c r="O266" s="62"/>
    </row>
    <row r="267" spans="4:15" s="7" customFormat="1" x14ac:dyDescent="0.25">
      <c r="D267" s="8"/>
      <c r="G267" s="35"/>
      <c r="H267" s="74"/>
      <c r="I267" s="78"/>
      <c r="J267" s="98"/>
      <c r="K267" s="26"/>
      <c r="L267" s="26"/>
      <c r="M267" s="26"/>
      <c r="N267" s="70"/>
      <c r="O267" s="62"/>
    </row>
    <row r="268" spans="4:15" s="7" customFormat="1" x14ac:dyDescent="0.25">
      <c r="D268" s="8"/>
      <c r="G268" s="35"/>
      <c r="H268" s="74"/>
      <c r="I268" s="78"/>
      <c r="J268" s="98"/>
      <c r="K268" s="26"/>
      <c r="L268" s="26"/>
      <c r="M268" s="26"/>
      <c r="N268" s="70"/>
      <c r="O268" s="62"/>
    </row>
    <row r="269" spans="4:15" s="7" customFormat="1" x14ac:dyDescent="0.25">
      <c r="D269" s="8"/>
      <c r="G269" s="35"/>
      <c r="H269" s="74"/>
      <c r="I269" s="78"/>
      <c r="J269" s="98"/>
      <c r="K269" s="26"/>
      <c r="L269" s="26"/>
      <c r="M269" s="26"/>
      <c r="N269" s="70"/>
      <c r="O269" s="62"/>
    </row>
    <row r="270" spans="4:15" s="7" customFormat="1" x14ac:dyDescent="0.25">
      <c r="D270" s="8"/>
      <c r="G270" s="35"/>
      <c r="H270" s="74"/>
      <c r="I270" s="78"/>
      <c r="J270" s="98"/>
      <c r="K270" s="26"/>
      <c r="L270" s="26"/>
      <c r="M270" s="26"/>
      <c r="N270" s="70"/>
      <c r="O270" s="62"/>
    </row>
    <row r="271" spans="4:15" s="7" customFormat="1" x14ac:dyDescent="0.25">
      <c r="D271" s="8"/>
      <c r="G271" s="35"/>
      <c r="H271" s="74"/>
      <c r="I271" s="78"/>
      <c r="J271" s="98"/>
      <c r="K271" s="26"/>
      <c r="L271" s="26"/>
      <c r="M271" s="26"/>
      <c r="N271" s="70"/>
      <c r="O271" s="62"/>
    </row>
    <row r="272" spans="4:15" s="7" customFormat="1" x14ac:dyDescent="0.25">
      <c r="D272" s="8"/>
      <c r="G272" s="35"/>
      <c r="H272" s="74"/>
      <c r="I272" s="78"/>
      <c r="J272" s="98"/>
      <c r="K272" s="26"/>
      <c r="L272" s="26"/>
      <c r="M272" s="26"/>
      <c r="N272" s="70"/>
      <c r="O272" s="62"/>
    </row>
    <row r="273" spans="4:15" s="7" customFormat="1" x14ac:dyDescent="0.25">
      <c r="D273" s="8"/>
      <c r="G273" s="35"/>
      <c r="H273" s="74"/>
      <c r="I273" s="78"/>
      <c r="J273" s="98"/>
      <c r="K273" s="26"/>
      <c r="L273" s="26"/>
      <c r="M273" s="26"/>
      <c r="N273" s="70"/>
      <c r="O273" s="62"/>
    </row>
    <row r="274" spans="4:15" s="7" customFormat="1" x14ac:dyDescent="0.25">
      <c r="D274" s="8"/>
      <c r="G274" s="35"/>
      <c r="H274" s="74"/>
      <c r="I274" s="78"/>
      <c r="J274" s="98"/>
      <c r="K274" s="26"/>
      <c r="L274" s="26"/>
      <c r="M274" s="26"/>
      <c r="N274" s="70"/>
      <c r="O274" s="62"/>
    </row>
    <row r="275" spans="4:15" s="7" customFormat="1" x14ac:dyDescent="0.25">
      <c r="D275" s="8"/>
      <c r="G275" s="35"/>
      <c r="H275" s="74"/>
      <c r="I275" s="78"/>
      <c r="J275" s="98"/>
      <c r="K275" s="26"/>
      <c r="L275" s="26"/>
      <c r="M275" s="26"/>
      <c r="N275" s="70"/>
      <c r="O275" s="62"/>
    </row>
    <row r="276" spans="4:15" s="7" customFormat="1" x14ac:dyDescent="0.25">
      <c r="D276" s="8"/>
      <c r="G276" s="35"/>
      <c r="H276" s="74"/>
      <c r="I276" s="78"/>
      <c r="J276" s="98"/>
      <c r="K276" s="26"/>
      <c r="L276" s="26"/>
      <c r="M276" s="26"/>
      <c r="N276" s="70"/>
      <c r="O276" s="62"/>
    </row>
    <row r="277" spans="4:15" s="7" customFormat="1" x14ac:dyDescent="0.25">
      <c r="D277" s="8"/>
      <c r="G277" s="35"/>
      <c r="H277" s="74"/>
      <c r="I277" s="78"/>
      <c r="J277" s="98"/>
      <c r="K277" s="26"/>
      <c r="L277" s="26"/>
      <c r="M277" s="26"/>
      <c r="N277" s="70"/>
      <c r="O277" s="62"/>
    </row>
    <row r="278" spans="4:15" s="7" customFormat="1" x14ac:dyDescent="0.25">
      <c r="D278" s="8"/>
      <c r="G278" s="35"/>
      <c r="H278" s="74"/>
      <c r="I278" s="78"/>
      <c r="J278" s="98"/>
      <c r="K278" s="26"/>
      <c r="L278" s="26"/>
      <c r="M278" s="26"/>
      <c r="N278" s="70"/>
      <c r="O278" s="62"/>
    </row>
    <row r="279" spans="4:15" s="7" customFormat="1" x14ac:dyDescent="0.25">
      <c r="D279" s="8"/>
      <c r="G279" s="35"/>
      <c r="H279" s="74"/>
      <c r="I279" s="78"/>
      <c r="J279" s="98"/>
      <c r="K279" s="26"/>
      <c r="L279" s="26"/>
      <c r="M279" s="26"/>
      <c r="N279" s="70"/>
      <c r="O279" s="62"/>
    </row>
    <row r="280" spans="4:15" s="7" customFormat="1" x14ac:dyDescent="0.25">
      <c r="D280" s="8"/>
      <c r="G280" s="35"/>
      <c r="H280" s="74"/>
      <c r="I280" s="78"/>
      <c r="J280" s="98"/>
      <c r="K280" s="26"/>
      <c r="L280" s="26"/>
      <c r="M280" s="26"/>
      <c r="N280" s="70"/>
      <c r="O280" s="62"/>
    </row>
    <row r="281" spans="4:15" s="7" customFormat="1" x14ac:dyDescent="0.25">
      <c r="D281" s="8"/>
      <c r="G281" s="35"/>
      <c r="H281" s="74"/>
      <c r="I281" s="78"/>
      <c r="J281" s="98"/>
      <c r="K281" s="26"/>
      <c r="L281" s="26"/>
      <c r="M281" s="26"/>
      <c r="N281" s="70"/>
      <c r="O281" s="62"/>
    </row>
    <row r="282" spans="4:15" s="7" customFormat="1" x14ac:dyDescent="0.25">
      <c r="D282" s="8"/>
      <c r="G282" s="35"/>
      <c r="H282" s="74"/>
      <c r="I282" s="78"/>
      <c r="J282" s="98"/>
      <c r="K282" s="26"/>
      <c r="L282" s="26"/>
      <c r="M282" s="26"/>
      <c r="N282" s="70"/>
      <c r="O282" s="62"/>
    </row>
    <row r="283" spans="4:15" s="7" customFormat="1" x14ac:dyDescent="0.25">
      <c r="D283" s="8"/>
      <c r="G283" s="35"/>
      <c r="H283" s="74"/>
      <c r="I283" s="78"/>
      <c r="J283" s="98"/>
      <c r="K283" s="26"/>
      <c r="L283" s="26"/>
      <c r="M283" s="26"/>
      <c r="N283" s="70"/>
      <c r="O283" s="62"/>
    </row>
    <row r="284" spans="4:15" s="7" customFormat="1" x14ac:dyDescent="0.25">
      <c r="D284" s="8"/>
      <c r="G284" s="35"/>
      <c r="H284" s="74"/>
      <c r="I284" s="78"/>
      <c r="J284" s="98"/>
      <c r="K284" s="26"/>
      <c r="L284" s="26"/>
      <c r="M284" s="26"/>
      <c r="N284" s="70"/>
      <c r="O284" s="62"/>
    </row>
    <row r="285" spans="4:15" s="7" customFormat="1" x14ac:dyDescent="0.25">
      <c r="D285" s="8"/>
      <c r="G285" s="35"/>
      <c r="H285" s="74"/>
      <c r="I285" s="78"/>
      <c r="J285" s="98"/>
      <c r="K285" s="26"/>
      <c r="L285" s="26"/>
      <c r="M285" s="26"/>
      <c r="N285" s="70"/>
      <c r="O285" s="62"/>
    </row>
    <row r="286" spans="4:15" s="7" customFormat="1" x14ac:dyDescent="0.25">
      <c r="D286" s="8"/>
      <c r="G286" s="35"/>
      <c r="H286" s="74"/>
      <c r="I286" s="78"/>
      <c r="J286" s="98"/>
      <c r="K286" s="26"/>
      <c r="L286" s="26"/>
      <c r="M286" s="26"/>
      <c r="N286" s="70"/>
      <c r="O286" s="62"/>
    </row>
    <row r="287" spans="4:15" s="7" customFormat="1" x14ac:dyDescent="0.25">
      <c r="D287" s="8"/>
      <c r="G287" s="35"/>
      <c r="H287" s="74"/>
      <c r="I287" s="78"/>
      <c r="J287" s="98"/>
      <c r="K287" s="26"/>
      <c r="L287" s="26"/>
      <c r="M287" s="26"/>
      <c r="N287" s="70"/>
      <c r="O287" s="62"/>
    </row>
    <row r="288" spans="4:15" s="7" customFormat="1" x14ac:dyDescent="0.25">
      <c r="D288" s="8"/>
      <c r="G288" s="35"/>
      <c r="H288" s="74"/>
      <c r="I288" s="78"/>
      <c r="J288" s="98"/>
      <c r="K288" s="26"/>
      <c r="L288" s="26"/>
      <c r="M288" s="26"/>
      <c r="N288" s="70"/>
      <c r="O288" s="62"/>
    </row>
    <row r="289" spans="4:15" s="7" customFormat="1" x14ac:dyDescent="0.25">
      <c r="D289" s="8"/>
      <c r="G289" s="35"/>
      <c r="H289" s="74"/>
      <c r="I289" s="78"/>
      <c r="J289" s="98"/>
      <c r="K289" s="26"/>
      <c r="L289" s="26"/>
      <c r="M289" s="26"/>
      <c r="N289" s="70"/>
      <c r="O289" s="62"/>
    </row>
    <row r="290" spans="4:15" s="7" customFormat="1" x14ac:dyDescent="0.25">
      <c r="D290" s="8"/>
      <c r="G290" s="35"/>
      <c r="H290" s="74"/>
      <c r="I290" s="78"/>
      <c r="J290" s="98"/>
      <c r="K290" s="26"/>
      <c r="L290" s="26"/>
      <c r="M290" s="26"/>
      <c r="N290" s="70"/>
      <c r="O290" s="62"/>
    </row>
    <row r="291" spans="4:15" s="7" customFormat="1" x14ac:dyDescent="0.25">
      <c r="D291" s="8"/>
      <c r="G291" s="35"/>
      <c r="H291" s="74"/>
      <c r="I291" s="78"/>
      <c r="J291" s="98"/>
      <c r="K291" s="26"/>
      <c r="L291" s="26"/>
      <c r="M291" s="26"/>
      <c r="N291" s="70"/>
      <c r="O291" s="62"/>
    </row>
    <row r="292" spans="4:15" s="7" customFormat="1" x14ac:dyDescent="0.25">
      <c r="D292" s="8"/>
      <c r="G292" s="35"/>
      <c r="H292" s="74"/>
      <c r="I292" s="78"/>
      <c r="J292" s="98"/>
      <c r="K292" s="26"/>
      <c r="L292" s="26"/>
      <c r="M292" s="26"/>
      <c r="N292" s="70"/>
      <c r="O292" s="62"/>
    </row>
    <row r="293" spans="4:15" s="7" customFormat="1" x14ac:dyDescent="0.25">
      <c r="D293" s="8"/>
      <c r="G293" s="35"/>
      <c r="H293" s="74"/>
      <c r="I293" s="78"/>
      <c r="J293" s="98"/>
      <c r="K293" s="26"/>
      <c r="L293" s="26"/>
      <c r="M293" s="26"/>
      <c r="N293" s="70"/>
      <c r="O293" s="62"/>
    </row>
    <row r="294" spans="4:15" s="7" customFormat="1" x14ac:dyDescent="0.25">
      <c r="D294" s="8"/>
      <c r="G294" s="35"/>
      <c r="H294" s="74"/>
      <c r="I294" s="78"/>
      <c r="J294" s="98"/>
      <c r="K294" s="26"/>
      <c r="L294" s="26"/>
      <c r="M294" s="26"/>
      <c r="N294" s="70"/>
      <c r="O294" s="62"/>
    </row>
    <row r="295" spans="4:15" s="7" customFormat="1" x14ac:dyDescent="0.25">
      <c r="D295" s="8"/>
      <c r="G295" s="35"/>
      <c r="H295" s="74"/>
      <c r="I295" s="78"/>
      <c r="J295" s="98"/>
      <c r="K295" s="26"/>
      <c r="L295" s="26"/>
      <c r="M295" s="26"/>
      <c r="N295" s="70"/>
      <c r="O295" s="62"/>
    </row>
    <row r="296" spans="4:15" s="7" customFormat="1" x14ac:dyDescent="0.25">
      <c r="D296" s="8"/>
      <c r="G296" s="35"/>
      <c r="H296" s="74"/>
      <c r="I296" s="78"/>
      <c r="J296" s="98"/>
      <c r="K296" s="26"/>
      <c r="L296" s="26"/>
      <c r="M296" s="26"/>
      <c r="N296" s="70"/>
      <c r="O296" s="62"/>
    </row>
    <row r="297" spans="4:15" s="7" customFormat="1" x14ac:dyDescent="0.25">
      <c r="D297" s="8"/>
      <c r="G297" s="35"/>
      <c r="H297" s="74"/>
      <c r="I297" s="78"/>
      <c r="J297" s="98"/>
      <c r="K297" s="26"/>
      <c r="L297" s="26"/>
      <c r="M297" s="26"/>
      <c r="N297" s="70"/>
      <c r="O297" s="62"/>
    </row>
    <row r="298" spans="4:15" s="7" customFormat="1" x14ac:dyDescent="0.25">
      <c r="D298" s="8"/>
      <c r="G298" s="35"/>
      <c r="H298" s="74"/>
      <c r="I298" s="78"/>
      <c r="J298" s="98"/>
      <c r="K298" s="26"/>
      <c r="L298" s="26"/>
      <c r="M298" s="26"/>
      <c r="N298" s="70"/>
      <c r="O298" s="62"/>
    </row>
    <row r="299" spans="4:15" s="7" customFormat="1" x14ac:dyDescent="0.25">
      <c r="D299" s="8"/>
      <c r="G299" s="35"/>
      <c r="H299" s="74"/>
      <c r="I299" s="78"/>
      <c r="J299" s="98"/>
      <c r="K299" s="26"/>
      <c r="L299" s="26"/>
      <c r="M299" s="26"/>
      <c r="N299" s="70"/>
      <c r="O299" s="62"/>
    </row>
    <row r="300" spans="4:15" s="7" customFormat="1" x14ac:dyDescent="0.25">
      <c r="D300" s="8"/>
      <c r="G300" s="35"/>
      <c r="H300" s="74"/>
      <c r="I300" s="78"/>
      <c r="J300" s="98"/>
      <c r="K300" s="26"/>
      <c r="L300" s="26"/>
      <c r="M300" s="26"/>
      <c r="N300" s="70"/>
      <c r="O300" s="62"/>
    </row>
    <row r="301" spans="4:15" s="7" customFormat="1" x14ac:dyDescent="0.25">
      <c r="D301" s="8"/>
      <c r="G301" s="35"/>
      <c r="H301" s="74"/>
      <c r="I301" s="78"/>
      <c r="J301" s="98"/>
      <c r="K301" s="26"/>
      <c r="L301" s="26"/>
      <c r="M301" s="26"/>
      <c r="N301" s="70"/>
      <c r="O301" s="62"/>
    </row>
    <row r="302" spans="4:15" s="7" customFormat="1" x14ac:dyDescent="0.25">
      <c r="D302" s="8"/>
      <c r="G302" s="35"/>
      <c r="H302" s="74"/>
      <c r="I302" s="78"/>
      <c r="J302" s="98"/>
      <c r="K302" s="26"/>
      <c r="L302" s="26"/>
      <c r="M302" s="26"/>
      <c r="N302" s="70"/>
      <c r="O302" s="62"/>
    </row>
    <row r="303" spans="4:15" s="7" customFormat="1" x14ac:dyDescent="0.25">
      <c r="D303" s="8"/>
      <c r="G303" s="35"/>
      <c r="H303" s="74"/>
      <c r="I303" s="78"/>
      <c r="J303" s="98"/>
      <c r="K303" s="26"/>
      <c r="L303" s="26"/>
      <c r="M303" s="26"/>
      <c r="N303" s="70"/>
      <c r="O303" s="62"/>
    </row>
    <row r="304" spans="4:15" s="7" customFormat="1" x14ac:dyDescent="0.25">
      <c r="D304" s="8"/>
      <c r="G304" s="35"/>
      <c r="H304" s="74"/>
      <c r="I304" s="78"/>
      <c r="J304" s="98"/>
      <c r="K304" s="26"/>
      <c r="L304" s="26"/>
      <c r="M304" s="26"/>
      <c r="N304" s="70"/>
      <c r="O304" s="62"/>
    </row>
    <row r="305" spans="4:15" s="7" customFormat="1" x14ac:dyDescent="0.25">
      <c r="D305" s="8"/>
      <c r="G305" s="35"/>
      <c r="H305" s="74"/>
      <c r="I305" s="78"/>
      <c r="J305" s="98"/>
      <c r="K305" s="26"/>
      <c r="L305" s="26"/>
      <c r="M305" s="26"/>
      <c r="N305" s="70"/>
      <c r="O305" s="62"/>
    </row>
    <row r="306" spans="4:15" s="7" customFormat="1" x14ac:dyDescent="0.25">
      <c r="D306" s="8"/>
      <c r="G306" s="35"/>
      <c r="H306" s="74"/>
      <c r="I306" s="78"/>
      <c r="J306" s="98"/>
      <c r="K306" s="26"/>
      <c r="L306" s="26"/>
      <c r="M306" s="26"/>
      <c r="N306" s="70"/>
      <c r="O306" s="62"/>
    </row>
    <row r="307" spans="4:15" s="7" customFormat="1" x14ac:dyDescent="0.25">
      <c r="D307" s="8"/>
      <c r="G307" s="35"/>
      <c r="H307" s="74"/>
      <c r="I307" s="78"/>
      <c r="J307" s="98"/>
      <c r="K307" s="26"/>
      <c r="L307" s="26"/>
      <c r="M307" s="26"/>
      <c r="N307" s="70"/>
      <c r="O307" s="62"/>
    </row>
    <row r="308" spans="4:15" s="7" customFormat="1" x14ac:dyDescent="0.25">
      <c r="D308" s="8"/>
      <c r="G308" s="35"/>
      <c r="H308" s="74"/>
      <c r="I308" s="78"/>
      <c r="J308" s="98"/>
      <c r="K308" s="26"/>
      <c r="L308" s="26"/>
      <c r="M308" s="26"/>
      <c r="N308" s="70"/>
      <c r="O308" s="62"/>
    </row>
    <row r="309" spans="4:15" s="7" customFormat="1" x14ac:dyDescent="0.25">
      <c r="D309" s="8"/>
      <c r="G309" s="35"/>
      <c r="H309" s="74"/>
      <c r="I309" s="78"/>
      <c r="J309" s="98"/>
      <c r="K309" s="26"/>
      <c r="L309" s="26"/>
      <c r="M309" s="26"/>
      <c r="N309" s="70"/>
      <c r="O309" s="62"/>
    </row>
    <row r="310" spans="4:15" s="7" customFormat="1" x14ac:dyDescent="0.25">
      <c r="D310" s="8"/>
      <c r="G310" s="35"/>
      <c r="H310" s="74"/>
      <c r="I310" s="78"/>
      <c r="J310" s="98"/>
      <c r="K310" s="26"/>
      <c r="L310" s="26"/>
      <c r="M310" s="26"/>
      <c r="N310" s="70"/>
      <c r="O310" s="62"/>
    </row>
    <row r="311" spans="4:15" s="7" customFormat="1" x14ac:dyDescent="0.25">
      <c r="D311" s="8"/>
      <c r="G311" s="35"/>
      <c r="H311" s="74"/>
      <c r="I311" s="78"/>
      <c r="J311" s="98"/>
      <c r="K311" s="26"/>
      <c r="L311" s="26"/>
      <c r="M311" s="26"/>
      <c r="N311" s="70"/>
      <c r="O311" s="62"/>
    </row>
    <row r="312" spans="4:15" s="7" customFormat="1" x14ac:dyDescent="0.25">
      <c r="D312" s="8"/>
      <c r="G312" s="35"/>
      <c r="H312" s="74"/>
      <c r="I312" s="78"/>
      <c r="J312" s="98"/>
      <c r="K312" s="26"/>
      <c r="L312" s="26"/>
      <c r="M312" s="26"/>
      <c r="N312" s="70"/>
      <c r="O312" s="62"/>
    </row>
    <row r="313" spans="4:15" s="7" customFormat="1" x14ac:dyDescent="0.25">
      <c r="D313" s="8"/>
      <c r="G313" s="35"/>
      <c r="H313" s="74"/>
      <c r="I313" s="78"/>
      <c r="J313" s="98"/>
      <c r="K313" s="26"/>
      <c r="L313" s="26"/>
      <c r="M313" s="26"/>
      <c r="N313" s="70"/>
      <c r="O313" s="62"/>
    </row>
    <row r="314" spans="4:15" s="7" customFormat="1" x14ac:dyDescent="0.25">
      <c r="D314" s="8"/>
      <c r="G314" s="35"/>
      <c r="H314" s="74"/>
      <c r="I314" s="78"/>
      <c r="J314" s="98"/>
      <c r="K314" s="26"/>
      <c r="L314" s="26"/>
      <c r="M314" s="26"/>
      <c r="N314" s="70"/>
      <c r="O314" s="62"/>
    </row>
    <row r="315" spans="4:15" s="7" customFormat="1" x14ac:dyDescent="0.25">
      <c r="D315" s="8"/>
      <c r="G315" s="35"/>
      <c r="H315" s="74"/>
      <c r="I315" s="78"/>
      <c r="J315" s="98"/>
      <c r="K315" s="26"/>
      <c r="L315" s="26"/>
      <c r="M315" s="26"/>
      <c r="N315" s="70"/>
      <c r="O315" s="62"/>
    </row>
    <row r="316" spans="4:15" s="7" customFormat="1" x14ac:dyDescent="0.25">
      <c r="D316" s="8"/>
      <c r="G316" s="35"/>
      <c r="H316" s="74"/>
      <c r="I316" s="78"/>
      <c r="J316" s="98"/>
      <c r="K316" s="26"/>
      <c r="L316" s="26"/>
      <c r="M316" s="26"/>
      <c r="N316" s="70"/>
      <c r="O316" s="62"/>
    </row>
    <row r="317" spans="4:15" s="7" customFormat="1" x14ac:dyDescent="0.25">
      <c r="D317" s="8"/>
      <c r="G317" s="35"/>
      <c r="H317" s="74"/>
      <c r="I317" s="78"/>
      <c r="J317" s="98"/>
      <c r="K317" s="26"/>
      <c r="L317" s="26"/>
      <c r="M317" s="26"/>
      <c r="N317" s="70"/>
      <c r="O317" s="62"/>
    </row>
    <row r="318" spans="4:15" s="7" customFormat="1" x14ac:dyDescent="0.25">
      <c r="D318" s="8"/>
      <c r="G318" s="35"/>
      <c r="H318" s="74"/>
      <c r="I318" s="78"/>
      <c r="J318" s="98"/>
      <c r="K318" s="26"/>
      <c r="L318" s="26"/>
      <c r="M318" s="26"/>
      <c r="N318" s="70"/>
      <c r="O318" s="62"/>
    </row>
    <row r="319" spans="4:15" s="7" customFormat="1" x14ac:dyDescent="0.25">
      <c r="D319" s="8"/>
      <c r="G319" s="35"/>
      <c r="H319" s="74"/>
      <c r="I319" s="78"/>
      <c r="J319" s="98"/>
      <c r="K319" s="26"/>
      <c r="L319" s="26"/>
      <c r="M319" s="26"/>
      <c r="N319" s="70"/>
      <c r="O319" s="62"/>
    </row>
    <row r="320" spans="4:15" s="7" customFormat="1" x14ac:dyDescent="0.25">
      <c r="D320" s="8"/>
      <c r="G320" s="35"/>
      <c r="H320" s="74"/>
      <c r="I320" s="78"/>
      <c r="J320" s="98"/>
      <c r="K320" s="26"/>
      <c r="L320" s="26"/>
      <c r="M320" s="26"/>
      <c r="N320" s="70"/>
      <c r="O320" s="62"/>
    </row>
    <row r="321" spans="4:15" s="7" customFormat="1" x14ac:dyDescent="0.25">
      <c r="D321" s="8"/>
      <c r="G321" s="35"/>
      <c r="H321" s="74"/>
      <c r="I321" s="78"/>
      <c r="J321" s="98"/>
      <c r="K321" s="26"/>
      <c r="L321" s="26"/>
      <c r="M321" s="26"/>
      <c r="N321" s="70"/>
      <c r="O321" s="62"/>
    </row>
    <row r="322" spans="4:15" s="7" customFormat="1" x14ac:dyDescent="0.25">
      <c r="D322" s="8"/>
      <c r="G322" s="35"/>
      <c r="H322" s="74"/>
      <c r="I322" s="78"/>
      <c r="J322" s="98"/>
      <c r="K322" s="26"/>
      <c r="L322" s="26"/>
      <c r="M322" s="26"/>
      <c r="N322" s="70"/>
      <c r="O322" s="62"/>
    </row>
    <row r="323" spans="4:15" s="7" customFormat="1" x14ac:dyDescent="0.25">
      <c r="D323" s="8"/>
      <c r="G323" s="35"/>
      <c r="H323" s="74"/>
      <c r="I323" s="78"/>
      <c r="J323" s="98"/>
      <c r="K323" s="26"/>
      <c r="L323" s="26"/>
      <c r="M323" s="26"/>
      <c r="N323" s="70"/>
      <c r="O323" s="62"/>
    </row>
    <row r="324" spans="4:15" s="7" customFormat="1" x14ac:dyDescent="0.25">
      <c r="D324" s="8"/>
      <c r="G324" s="35"/>
      <c r="H324" s="74"/>
      <c r="I324" s="78"/>
      <c r="J324" s="98"/>
      <c r="K324" s="26"/>
      <c r="L324" s="26"/>
      <c r="M324" s="26"/>
      <c r="N324" s="70"/>
      <c r="O324" s="62"/>
    </row>
    <row r="325" spans="4:15" s="7" customFormat="1" x14ac:dyDescent="0.25">
      <c r="D325" s="8"/>
      <c r="G325" s="35"/>
      <c r="H325" s="74"/>
      <c r="I325" s="78"/>
      <c r="J325" s="98"/>
      <c r="K325" s="26"/>
      <c r="L325" s="26"/>
      <c r="M325" s="26"/>
      <c r="N325" s="70"/>
      <c r="O325" s="62"/>
    </row>
    <row r="326" spans="4:15" s="7" customFormat="1" x14ac:dyDescent="0.25">
      <c r="D326" s="8"/>
      <c r="G326" s="35"/>
      <c r="H326" s="74"/>
      <c r="I326" s="78"/>
      <c r="J326" s="98"/>
      <c r="K326" s="26"/>
      <c r="L326" s="26"/>
      <c r="M326" s="26"/>
      <c r="N326" s="70"/>
      <c r="O326" s="62"/>
    </row>
    <row r="327" spans="4:15" s="7" customFormat="1" x14ac:dyDescent="0.25">
      <c r="D327" s="8"/>
      <c r="G327" s="35"/>
      <c r="H327" s="74"/>
      <c r="I327" s="78"/>
      <c r="J327" s="98"/>
      <c r="K327" s="26"/>
      <c r="L327" s="26"/>
      <c r="M327" s="26"/>
      <c r="N327" s="70"/>
      <c r="O327" s="62"/>
    </row>
    <row r="328" spans="4:15" s="7" customFormat="1" x14ac:dyDescent="0.25">
      <c r="D328" s="8"/>
      <c r="G328" s="35"/>
      <c r="H328" s="74"/>
      <c r="I328" s="78"/>
      <c r="J328" s="98"/>
      <c r="K328" s="26"/>
      <c r="L328" s="26"/>
      <c r="M328" s="26"/>
      <c r="N328" s="70"/>
      <c r="O328" s="62"/>
    </row>
    <row r="329" spans="4:15" s="7" customFormat="1" x14ac:dyDescent="0.25">
      <c r="D329" s="8"/>
      <c r="G329" s="35"/>
      <c r="H329" s="74"/>
      <c r="I329" s="78"/>
      <c r="J329" s="98"/>
      <c r="K329" s="26"/>
      <c r="L329" s="26"/>
      <c r="M329" s="26"/>
      <c r="N329" s="70"/>
      <c r="O329" s="62"/>
    </row>
    <row r="330" spans="4:15" s="7" customFormat="1" x14ac:dyDescent="0.25">
      <c r="D330" s="8"/>
      <c r="G330" s="35"/>
      <c r="H330" s="74"/>
      <c r="I330" s="78"/>
      <c r="J330" s="98"/>
      <c r="K330" s="26"/>
      <c r="L330" s="26"/>
      <c r="M330" s="26"/>
      <c r="N330" s="70"/>
      <c r="O330" s="62"/>
    </row>
    <row r="331" spans="4:15" s="7" customFormat="1" x14ac:dyDescent="0.25">
      <c r="D331" s="8"/>
      <c r="G331" s="35"/>
      <c r="H331" s="74"/>
      <c r="I331" s="78"/>
      <c r="J331" s="98"/>
      <c r="K331" s="26"/>
      <c r="L331" s="26"/>
      <c r="M331" s="26"/>
      <c r="N331" s="70"/>
      <c r="O331" s="62"/>
    </row>
    <row r="332" spans="4:15" s="7" customFormat="1" x14ac:dyDescent="0.25">
      <c r="D332" s="8"/>
      <c r="G332" s="35"/>
      <c r="H332" s="74"/>
      <c r="I332" s="78"/>
      <c r="J332" s="98"/>
      <c r="K332" s="26"/>
      <c r="L332" s="26"/>
      <c r="M332" s="26"/>
      <c r="N332" s="70"/>
      <c r="O332" s="62"/>
    </row>
    <row r="333" spans="4:15" s="7" customFormat="1" x14ac:dyDescent="0.25">
      <c r="D333" s="8"/>
      <c r="G333" s="35"/>
      <c r="H333" s="74"/>
      <c r="I333" s="78"/>
      <c r="J333" s="98"/>
      <c r="K333" s="26"/>
      <c r="L333" s="26"/>
      <c r="M333" s="26"/>
      <c r="N333" s="70"/>
      <c r="O333" s="62"/>
    </row>
    <row r="334" spans="4:15" s="7" customFormat="1" x14ac:dyDescent="0.25">
      <c r="D334" s="8"/>
      <c r="G334" s="35"/>
      <c r="H334" s="74"/>
      <c r="I334" s="78"/>
      <c r="J334" s="98"/>
      <c r="K334" s="26"/>
      <c r="L334" s="26"/>
      <c r="M334" s="26"/>
      <c r="N334" s="70"/>
      <c r="O334" s="62"/>
    </row>
    <row r="335" spans="4:15" s="7" customFormat="1" x14ac:dyDescent="0.25">
      <c r="D335" s="8"/>
      <c r="G335" s="35"/>
      <c r="H335" s="74"/>
      <c r="I335" s="78"/>
      <c r="J335" s="98"/>
      <c r="K335" s="26"/>
      <c r="L335" s="26"/>
      <c r="M335" s="26"/>
      <c r="N335" s="70"/>
      <c r="O335" s="62"/>
    </row>
    <row r="336" spans="4:15" s="7" customFormat="1" x14ac:dyDescent="0.25">
      <c r="D336" s="8"/>
      <c r="G336" s="35"/>
      <c r="H336" s="74"/>
      <c r="I336" s="78"/>
      <c r="J336" s="98"/>
      <c r="K336" s="26"/>
      <c r="L336" s="26"/>
      <c r="M336" s="26"/>
      <c r="N336" s="70"/>
      <c r="O336" s="62"/>
    </row>
    <row r="337" spans="4:15" s="7" customFormat="1" x14ac:dyDescent="0.25">
      <c r="D337" s="8"/>
      <c r="G337" s="35"/>
      <c r="H337" s="74"/>
      <c r="I337" s="78"/>
      <c r="J337" s="98"/>
      <c r="K337" s="26"/>
      <c r="L337" s="26"/>
      <c r="M337" s="26"/>
      <c r="N337" s="70"/>
      <c r="O337" s="62"/>
    </row>
    <row r="338" spans="4:15" s="7" customFormat="1" x14ac:dyDescent="0.25">
      <c r="D338" s="8"/>
      <c r="G338" s="35"/>
      <c r="H338" s="74"/>
      <c r="I338" s="78"/>
      <c r="J338" s="98"/>
      <c r="K338" s="26"/>
      <c r="L338" s="26"/>
      <c r="M338" s="26"/>
      <c r="N338" s="70"/>
      <c r="O338" s="62"/>
    </row>
    <row r="339" spans="4:15" s="7" customFormat="1" x14ac:dyDescent="0.25">
      <c r="D339" s="8"/>
      <c r="G339" s="35"/>
      <c r="H339" s="74"/>
      <c r="I339" s="78"/>
      <c r="J339" s="98"/>
      <c r="K339" s="26"/>
      <c r="L339" s="26"/>
      <c r="M339" s="26"/>
      <c r="N339" s="70"/>
      <c r="O339" s="62"/>
    </row>
    <row r="340" spans="4:15" s="7" customFormat="1" x14ac:dyDescent="0.25">
      <c r="D340" s="8"/>
      <c r="G340" s="35"/>
      <c r="H340" s="74"/>
      <c r="I340" s="78"/>
      <c r="J340" s="98"/>
      <c r="K340" s="26"/>
      <c r="L340" s="26"/>
      <c r="M340" s="26"/>
      <c r="N340" s="70"/>
      <c r="O340" s="62"/>
    </row>
    <row r="341" spans="4:15" s="7" customFormat="1" x14ac:dyDescent="0.25">
      <c r="D341" s="8"/>
      <c r="G341" s="35"/>
      <c r="H341" s="74"/>
      <c r="I341" s="78"/>
      <c r="J341" s="98"/>
      <c r="K341" s="26"/>
      <c r="L341" s="26"/>
      <c r="M341" s="26"/>
      <c r="N341" s="70"/>
      <c r="O341" s="62"/>
    </row>
    <row r="342" spans="4:15" s="7" customFormat="1" x14ac:dyDescent="0.25">
      <c r="D342" s="8"/>
      <c r="G342" s="35"/>
      <c r="H342" s="74"/>
      <c r="I342" s="78"/>
      <c r="J342" s="98"/>
      <c r="K342" s="26"/>
      <c r="L342" s="26"/>
      <c r="M342" s="26"/>
      <c r="N342" s="70"/>
      <c r="O342" s="62"/>
    </row>
    <row r="343" spans="4:15" s="7" customFormat="1" x14ac:dyDescent="0.25">
      <c r="D343" s="8"/>
      <c r="G343" s="35"/>
      <c r="H343" s="74"/>
      <c r="I343" s="78"/>
      <c r="J343" s="98"/>
      <c r="K343" s="26"/>
      <c r="L343" s="26"/>
      <c r="M343" s="26"/>
      <c r="N343" s="70"/>
      <c r="O343" s="62"/>
    </row>
    <row r="344" spans="4:15" s="7" customFormat="1" x14ac:dyDescent="0.25">
      <c r="D344" s="8"/>
      <c r="G344" s="35"/>
      <c r="H344" s="74"/>
      <c r="I344" s="78"/>
      <c r="J344" s="98"/>
      <c r="K344" s="26"/>
      <c r="L344" s="26"/>
      <c r="M344" s="26"/>
      <c r="N344" s="70"/>
      <c r="O344" s="62"/>
    </row>
    <row r="345" spans="4:15" s="7" customFormat="1" x14ac:dyDescent="0.25">
      <c r="D345" s="8"/>
      <c r="G345" s="35"/>
      <c r="H345" s="74"/>
      <c r="I345" s="78"/>
      <c r="J345" s="98"/>
      <c r="K345" s="26"/>
      <c r="L345" s="26"/>
      <c r="M345" s="26"/>
      <c r="N345" s="70"/>
      <c r="O345" s="62"/>
    </row>
    <row r="346" spans="4:15" s="7" customFormat="1" x14ac:dyDescent="0.25">
      <c r="D346" s="8"/>
      <c r="G346" s="35"/>
      <c r="H346" s="74"/>
      <c r="I346" s="78"/>
      <c r="J346" s="98"/>
      <c r="K346" s="26"/>
      <c r="L346" s="26"/>
      <c r="M346" s="26"/>
      <c r="N346" s="70"/>
      <c r="O346" s="62"/>
    </row>
    <row r="347" spans="4:15" s="7" customFormat="1" x14ac:dyDescent="0.25">
      <c r="D347" s="8"/>
      <c r="G347" s="35"/>
      <c r="H347" s="74"/>
      <c r="I347" s="78"/>
      <c r="J347" s="98"/>
      <c r="K347" s="26"/>
      <c r="L347" s="26"/>
      <c r="M347" s="26"/>
      <c r="N347" s="70"/>
      <c r="O347" s="62"/>
    </row>
    <row r="348" spans="4:15" s="7" customFormat="1" x14ac:dyDescent="0.25">
      <c r="D348" s="8"/>
      <c r="G348" s="35"/>
      <c r="H348" s="74"/>
      <c r="I348" s="78"/>
      <c r="J348" s="98"/>
      <c r="K348" s="26"/>
      <c r="L348" s="26"/>
      <c r="M348" s="26"/>
      <c r="N348" s="70"/>
      <c r="O348" s="62"/>
    </row>
    <row r="349" spans="4:15" s="7" customFormat="1" x14ac:dyDescent="0.25">
      <c r="D349" s="8"/>
      <c r="G349" s="35"/>
      <c r="H349" s="74"/>
      <c r="I349" s="78"/>
      <c r="J349" s="98"/>
      <c r="K349" s="26"/>
      <c r="L349" s="26"/>
      <c r="M349" s="26"/>
      <c r="N349" s="70"/>
      <c r="O349" s="62"/>
    </row>
    <row r="350" spans="4:15" s="7" customFormat="1" x14ac:dyDescent="0.25">
      <c r="D350" s="8"/>
      <c r="G350" s="35"/>
      <c r="H350" s="74"/>
      <c r="I350" s="78"/>
      <c r="J350" s="98"/>
      <c r="K350" s="26"/>
      <c r="L350" s="26"/>
      <c r="M350" s="26"/>
      <c r="N350" s="70"/>
      <c r="O350" s="62"/>
    </row>
    <row r="351" spans="4:15" s="7" customFormat="1" x14ac:dyDescent="0.25">
      <c r="D351" s="8"/>
      <c r="G351" s="35"/>
      <c r="H351" s="74"/>
      <c r="I351" s="78"/>
      <c r="J351" s="98"/>
      <c r="K351" s="26"/>
      <c r="L351" s="26"/>
      <c r="M351" s="26"/>
      <c r="N351" s="70"/>
      <c r="O351" s="62"/>
    </row>
    <row r="352" spans="4:15" s="7" customFormat="1" x14ac:dyDescent="0.25">
      <c r="D352" s="8"/>
      <c r="G352" s="35"/>
      <c r="H352" s="74"/>
      <c r="I352" s="78"/>
      <c r="J352" s="98"/>
      <c r="K352" s="26"/>
      <c r="L352" s="26"/>
      <c r="M352" s="26"/>
      <c r="N352" s="70"/>
      <c r="O352" s="62"/>
    </row>
    <row r="353" spans="4:15" s="7" customFormat="1" x14ac:dyDescent="0.25">
      <c r="D353" s="8"/>
      <c r="G353" s="35"/>
      <c r="H353" s="74"/>
      <c r="I353" s="78"/>
      <c r="J353" s="98"/>
      <c r="K353" s="26"/>
      <c r="L353" s="26"/>
      <c r="M353" s="26"/>
      <c r="N353" s="70"/>
      <c r="O353" s="62"/>
    </row>
    <row r="354" spans="4:15" s="7" customFormat="1" x14ac:dyDescent="0.25">
      <c r="D354" s="8"/>
      <c r="G354" s="35"/>
      <c r="H354" s="74"/>
      <c r="I354" s="78"/>
      <c r="J354" s="98"/>
      <c r="K354" s="26"/>
      <c r="L354" s="26"/>
      <c r="M354" s="26"/>
      <c r="N354" s="70"/>
      <c r="O354" s="62"/>
    </row>
    <row r="355" spans="4:15" s="7" customFormat="1" x14ac:dyDescent="0.25">
      <c r="D355" s="8"/>
      <c r="G355" s="35"/>
      <c r="H355" s="74"/>
      <c r="I355" s="78"/>
      <c r="J355" s="98"/>
      <c r="K355" s="26"/>
      <c r="L355" s="26"/>
      <c r="M355" s="26"/>
      <c r="N355" s="70"/>
      <c r="O355" s="62"/>
    </row>
    <row r="356" spans="4:15" s="7" customFormat="1" x14ac:dyDescent="0.25">
      <c r="D356" s="8"/>
      <c r="G356" s="35"/>
      <c r="H356" s="74"/>
      <c r="I356" s="78"/>
      <c r="J356" s="98"/>
      <c r="K356" s="26"/>
      <c r="L356" s="26"/>
      <c r="M356" s="26"/>
      <c r="N356" s="70"/>
      <c r="O356" s="62"/>
    </row>
    <row r="357" spans="4:15" s="7" customFormat="1" x14ac:dyDescent="0.25">
      <c r="D357" s="8"/>
      <c r="G357" s="35"/>
      <c r="H357" s="74"/>
      <c r="I357" s="78"/>
      <c r="J357" s="98"/>
      <c r="K357" s="26"/>
      <c r="L357" s="26"/>
      <c r="M357" s="26"/>
      <c r="N357" s="70"/>
      <c r="O357" s="62"/>
    </row>
    <row r="358" spans="4:15" s="7" customFormat="1" x14ac:dyDescent="0.25">
      <c r="D358" s="8"/>
      <c r="G358" s="35"/>
      <c r="H358" s="74"/>
      <c r="I358" s="78"/>
      <c r="J358" s="98"/>
      <c r="K358" s="26"/>
      <c r="L358" s="26"/>
      <c r="M358" s="26"/>
      <c r="N358" s="70"/>
      <c r="O358" s="62"/>
    </row>
    <row r="359" spans="4:15" s="7" customFormat="1" x14ac:dyDescent="0.25">
      <c r="D359" s="8"/>
      <c r="G359" s="35"/>
      <c r="H359" s="74"/>
      <c r="I359" s="78"/>
      <c r="J359" s="98"/>
      <c r="K359" s="26"/>
      <c r="L359" s="26"/>
      <c r="M359" s="26"/>
      <c r="N359" s="70"/>
      <c r="O359" s="62"/>
    </row>
    <row r="360" spans="4:15" s="7" customFormat="1" x14ac:dyDescent="0.25">
      <c r="D360" s="8"/>
      <c r="G360" s="35"/>
      <c r="H360" s="74"/>
      <c r="I360" s="78"/>
      <c r="J360" s="98"/>
      <c r="K360" s="26"/>
      <c r="L360" s="26"/>
      <c r="M360" s="26"/>
      <c r="N360" s="70"/>
      <c r="O360" s="62"/>
    </row>
    <row r="361" spans="4:15" s="7" customFormat="1" x14ac:dyDescent="0.25">
      <c r="D361" s="8"/>
      <c r="G361" s="35"/>
      <c r="H361" s="74"/>
      <c r="I361" s="78"/>
      <c r="J361" s="98"/>
      <c r="K361" s="26"/>
      <c r="L361" s="26"/>
      <c r="M361" s="26"/>
      <c r="N361" s="70"/>
      <c r="O361" s="62"/>
    </row>
    <row r="362" spans="4:15" s="7" customFormat="1" x14ac:dyDescent="0.25">
      <c r="D362" s="8"/>
      <c r="G362" s="35"/>
      <c r="H362" s="74"/>
      <c r="I362" s="78"/>
      <c r="J362" s="98"/>
      <c r="K362" s="26"/>
      <c r="L362" s="26"/>
      <c r="M362" s="26"/>
      <c r="N362" s="70"/>
      <c r="O362" s="62"/>
    </row>
    <row r="363" spans="4:15" s="7" customFormat="1" x14ac:dyDescent="0.25">
      <c r="D363" s="8"/>
      <c r="G363" s="35"/>
      <c r="H363" s="74"/>
      <c r="I363" s="78"/>
      <c r="J363" s="98"/>
      <c r="K363" s="26"/>
      <c r="L363" s="26"/>
      <c r="M363" s="26"/>
      <c r="N363" s="70"/>
      <c r="O363" s="62"/>
    </row>
    <row r="364" spans="4:15" s="7" customFormat="1" x14ac:dyDescent="0.25">
      <c r="D364" s="8"/>
      <c r="G364" s="35"/>
      <c r="H364" s="74"/>
      <c r="I364" s="78"/>
      <c r="J364" s="98"/>
      <c r="K364" s="26"/>
      <c r="L364" s="26"/>
      <c r="M364" s="26"/>
      <c r="N364" s="70"/>
      <c r="O364" s="62"/>
    </row>
    <row r="365" spans="4:15" s="7" customFormat="1" x14ac:dyDescent="0.25">
      <c r="D365" s="8"/>
      <c r="G365" s="35"/>
      <c r="H365" s="74"/>
      <c r="I365" s="78"/>
      <c r="J365" s="98"/>
      <c r="K365" s="26"/>
      <c r="L365" s="26"/>
      <c r="M365" s="26"/>
      <c r="N365" s="70"/>
      <c r="O365" s="62"/>
    </row>
    <row r="366" spans="4:15" s="7" customFormat="1" x14ac:dyDescent="0.25">
      <c r="D366" s="8"/>
      <c r="G366" s="35"/>
      <c r="H366" s="74"/>
      <c r="I366" s="78"/>
      <c r="J366" s="98"/>
      <c r="K366" s="26"/>
      <c r="L366" s="26"/>
      <c r="M366" s="26"/>
      <c r="N366" s="70"/>
      <c r="O366" s="62"/>
    </row>
    <row r="367" spans="4:15" s="7" customFormat="1" x14ac:dyDescent="0.25">
      <c r="D367" s="8"/>
      <c r="G367" s="35"/>
      <c r="H367" s="74"/>
      <c r="I367" s="78"/>
      <c r="J367" s="98"/>
      <c r="K367" s="26"/>
      <c r="L367" s="26"/>
      <c r="M367" s="26"/>
      <c r="N367" s="70"/>
      <c r="O367" s="62"/>
    </row>
    <row r="368" spans="4:15" s="7" customFormat="1" x14ac:dyDescent="0.25">
      <c r="D368" s="8"/>
      <c r="G368" s="35"/>
      <c r="H368" s="74"/>
      <c r="I368" s="78"/>
      <c r="J368" s="98"/>
      <c r="K368" s="26"/>
      <c r="L368" s="26"/>
      <c r="M368" s="26"/>
      <c r="N368" s="70"/>
      <c r="O368" s="62"/>
    </row>
    <row r="369" spans="4:15" s="7" customFormat="1" x14ac:dyDescent="0.25">
      <c r="D369" s="8"/>
      <c r="G369" s="35"/>
      <c r="H369" s="74"/>
      <c r="I369" s="78"/>
      <c r="J369" s="98"/>
      <c r="K369" s="26"/>
      <c r="L369" s="26"/>
      <c r="M369" s="26"/>
      <c r="N369" s="70"/>
      <c r="O369" s="62"/>
    </row>
    <row r="370" spans="4:15" s="7" customFormat="1" x14ac:dyDescent="0.25">
      <c r="D370" s="8"/>
      <c r="G370" s="35"/>
      <c r="H370" s="74"/>
      <c r="I370" s="78"/>
      <c r="J370" s="98"/>
      <c r="K370" s="26"/>
      <c r="L370" s="26"/>
      <c r="M370" s="26"/>
      <c r="N370" s="70"/>
      <c r="O370" s="62"/>
    </row>
    <row r="371" spans="4:15" s="7" customFormat="1" x14ac:dyDescent="0.25">
      <c r="D371" s="8"/>
      <c r="G371" s="35"/>
      <c r="H371" s="74"/>
      <c r="I371" s="78"/>
      <c r="J371" s="98"/>
      <c r="K371" s="26"/>
      <c r="L371" s="26"/>
      <c r="M371" s="26"/>
      <c r="N371" s="70"/>
      <c r="O371" s="62"/>
    </row>
    <row r="372" spans="4:15" s="7" customFormat="1" x14ac:dyDescent="0.25">
      <c r="D372" s="8"/>
      <c r="G372" s="35"/>
      <c r="H372" s="74"/>
      <c r="I372" s="78"/>
      <c r="J372" s="98"/>
      <c r="K372" s="26"/>
      <c r="L372" s="26"/>
      <c r="M372" s="26"/>
      <c r="N372" s="70"/>
      <c r="O372" s="62"/>
    </row>
    <row r="373" spans="4:15" s="7" customFormat="1" x14ac:dyDescent="0.25">
      <c r="D373" s="8"/>
      <c r="G373" s="35"/>
      <c r="H373" s="74"/>
      <c r="I373" s="78"/>
      <c r="J373" s="98"/>
      <c r="K373" s="26"/>
      <c r="L373" s="26"/>
      <c r="M373" s="26"/>
      <c r="N373" s="70"/>
      <c r="O373" s="62"/>
    </row>
    <row r="374" spans="4:15" s="7" customFormat="1" x14ac:dyDescent="0.25">
      <c r="D374" s="8"/>
      <c r="G374" s="35"/>
      <c r="H374" s="74"/>
      <c r="I374" s="78"/>
      <c r="J374" s="98"/>
      <c r="K374" s="26"/>
      <c r="L374" s="26"/>
      <c r="M374" s="26"/>
      <c r="N374" s="70"/>
      <c r="O374" s="62"/>
    </row>
    <row r="375" spans="4:15" s="7" customFormat="1" x14ac:dyDescent="0.25">
      <c r="D375" s="8"/>
      <c r="G375" s="35"/>
      <c r="H375" s="74"/>
      <c r="I375" s="78"/>
      <c r="J375" s="98"/>
      <c r="K375" s="26"/>
      <c r="L375" s="26"/>
      <c r="M375" s="26"/>
      <c r="N375" s="70"/>
      <c r="O375" s="62"/>
    </row>
    <row r="376" spans="4:15" s="7" customFormat="1" x14ac:dyDescent="0.25">
      <c r="D376" s="8"/>
      <c r="G376" s="35"/>
      <c r="H376" s="74"/>
      <c r="I376" s="78"/>
      <c r="J376" s="98"/>
      <c r="K376" s="26"/>
      <c r="L376" s="26"/>
      <c r="M376" s="26"/>
      <c r="N376" s="70"/>
      <c r="O376" s="62"/>
    </row>
    <row r="377" spans="4:15" s="7" customFormat="1" x14ac:dyDescent="0.25">
      <c r="D377" s="8"/>
      <c r="G377" s="35"/>
      <c r="H377" s="74"/>
      <c r="I377" s="78"/>
      <c r="J377" s="98"/>
      <c r="K377" s="26"/>
      <c r="L377" s="26"/>
      <c r="M377" s="26"/>
      <c r="N377" s="70"/>
      <c r="O377" s="62"/>
    </row>
    <row r="378" spans="4:15" s="7" customFormat="1" x14ac:dyDescent="0.25">
      <c r="D378" s="8"/>
      <c r="G378" s="35"/>
      <c r="H378" s="74"/>
      <c r="I378" s="78"/>
      <c r="J378" s="98"/>
      <c r="K378" s="26"/>
      <c r="L378" s="26"/>
      <c r="M378" s="26"/>
      <c r="N378" s="70"/>
      <c r="O378" s="62"/>
    </row>
    <row r="379" spans="4:15" s="7" customFormat="1" x14ac:dyDescent="0.25">
      <c r="D379" s="8"/>
      <c r="G379" s="35"/>
      <c r="H379" s="74"/>
      <c r="I379" s="78"/>
      <c r="J379" s="98"/>
      <c r="K379" s="26"/>
      <c r="L379" s="26"/>
      <c r="M379" s="26"/>
      <c r="N379" s="70"/>
      <c r="O379" s="62"/>
    </row>
    <row r="380" spans="4:15" s="7" customFormat="1" x14ac:dyDescent="0.25">
      <c r="D380" s="8"/>
      <c r="G380" s="35"/>
      <c r="H380" s="74"/>
      <c r="I380" s="78"/>
      <c r="J380" s="98"/>
      <c r="K380" s="26"/>
      <c r="L380" s="26"/>
      <c r="M380" s="26"/>
      <c r="N380" s="70"/>
      <c r="O380" s="62"/>
    </row>
    <row r="381" spans="4:15" s="7" customFormat="1" x14ac:dyDescent="0.25">
      <c r="D381" s="8"/>
      <c r="G381" s="35"/>
      <c r="H381" s="74"/>
      <c r="I381" s="78"/>
      <c r="J381" s="98"/>
      <c r="K381" s="26"/>
      <c r="L381" s="26"/>
      <c r="M381" s="26"/>
      <c r="N381" s="70"/>
      <c r="O381" s="62"/>
    </row>
    <row r="382" spans="4:15" s="7" customFormat="1" x14ac:dyDescent="0.25">
      <c r="D382" s="8"/>
      <c r="G382" s="35"/>
      <c r="H382" s="74"/>
      <c r="I382" s="78"/>
      <c r="J382" s="98"/>
      <c r="K382" s="26"/>
      <c r="L382" s="26"/>
      <c r="M382" s="26"/>
      <c r="N382" s="70"/>
      <c r="O382" s="62"/>
    </row>
    <row r="383" spans="4:15" s="7" customFormat="1" x14ac:dyDescent="0.25">
      <c r="D383" s="8"/>
      <c r="G383" s="35"/>
      <c r="H383" s="74"/>
      <c r="I383" s="78"/>
      <c r="J383" s="98"/>
      <c r="K383" s="26"/>
      <c r="L383" s="26"/>
      <c r="M383" s="26"/>
      <c r="N383" s="70"/>
      <c r="O383" s="62"/>
    </row>
    <row r="384" spans="4:15" s="7" customFormat="1" x14ac:dyDescent="0.25">
      <c r="D384" s="8"/>
      <c r="G384" s="35"/>
      <c r="H384" s="74"/>
      <c r="I384" s="78"/>
      <c r="J384" s="98"/>
      <c r="K384" s="26"/>
      <c r="L384" s="26"/>
      <c r="M384" s="26"/>
      <c r="N384" s="70"/>
      <c r="O384" s="62"/>
    </row>
    <row r="385" spans="4:15" s="7" customFormat="1" x14ac:dyDescent="0.25">
      <c r="D385" s="8"/>
      <c r="G385" s="35"/>
      <c r="H385" s="74"/>
      <c r="I385" s="78"/>
      <c r="J385" s="98"/>
      <c r="K385" s="26"/>
      <c r="L385" s="26"/>
      <c r="M385" s="26"/>
      <c r="N385" s="70"/>
      <c r="O385" s="62"/>
    </row>
    <row r="386" spans="4:15" s="7" customFormat="1" x14ac:dyDescent="0.25">
      <c r="D386" s="8"/>
      <c r="G386" s="35"/>
      <c r="H386" s="74"/>
      <c r="I386" s="78"/>
      <c r="J386" s="98"/>
      <c r="K386" s="26"/>
      <c r="L386" s="26"/>
      <c r="M386" s="26"/>
      <c r="N386" s="70"/>
      <c r="O386" s="62"/>
    </row>
    <row r="387" spans="4:15" s="7" customFormat="1" x14ac:dyDescent="0.25">
      <c r="D387" s="8"/>
      <c r="G387" s="35"/>
      <c r="H387" s="74"/>
      <c r="I387" s="78"/>
      <c r="J387" s="98"/>
      <c r="K387" s="26"/>
      <c r="L387" s="26"/>
      <c r="M387" s="26"/>
      <c r="N387" s="70"/>
      <c r="O387" s="62"/>
    </row>
    <row r="388" spans="4:15" s="7" customFormat="1" x14ac:dyDescent="0.25">
      <c r="D388" s="8"/>
      <c r="G388" s="35"/>
      <c r="H388" s="74"/>
      <c r="I388" s="78"/>
      <c r="J388" s="98"/>
      <c r="K388" s="26"/>
      <c r="L388" s="26"/>
      <c r="M388" s="26"/>
      <c r="N388" s="70"/>
      <c r="O388" s="62"/>
    </row>
    <row r="389" spans="4:15" s="7" customFormat="1" x14ac:dyDescent="0.25">
      <c r="D389" s="8"/>
      <c r="G389" s="35"/>
      <c r="H389" s="74"/>
      <c r="I389" s="78"/>
      <c r="J389" s="98"/>
      <c r="K389" s="26"/>
      <c r="L389" s="26"/>
      <c r="M389" s="26"/>
      <c r="N389" s="70"/>
      <c r="O389" s="62"/>
    </row>
    <row r="390" spans="4:15" s="7" customFormat="1" x14ac:dyDescent="0.25">
      <c r="D390" s="8"/>
      <c r="G390" s="35"/>
      <c r="H390" s="74"/>
      <c r="I390" s="78"/>
      <c r="J390" s="98"/>
      <c r="K390" s="26"/>
      <c r="L390" s="26"/>
      <c r="M390" s="26"/>
      <c r="N390" s="70"/>
      <c r="O390" s="62"/>
    </row>
    <row r="391" spans="4:15" s="7" customFormat="1" x14ac:dyDescent="0.25">
      <c r="D391" s="8"/>
      <c r="G391" s="35"/>
      <c r="H391" s="74"/>
      <c r="I391" s="78"/>
      <c r="J391" s="98"/>
      <c r="K391" s="26"/>
      <c r="L391" s="26"/>
      <c r="M391" s="26"/>
      <c r="N391" s="70"/>
      <c r="O391" s="62"/>
    </row>
    <row r="392" spans="4:15" s="7" customFormat="1" x14ac:dyDescent="0.25">
      <c r="D392" s="8"/>
      <c r="G392" s="35"/>
      <c r="H392" s="74"/>
      <c r="I392" s="78"/>
      <c r="J392" s="98"/>
      <c r="K392" s="26"/>
      <c r="L392" s="26"/>
      <c r="M392" s="26"/>
      <c r="N392" s="70"/>
      <c r="O392" s="62"/>
    </row>
    <row r="393" spans="4:15" s="7" customFormat="1" x14ac:dyDescent="0.25">
      <c r="D393" s="8"/>
      <c r="G393" s="35"/>
      <c r="H393" s="74"/>
      <c r="I393" s="78"/>
      <c r="J393" s="98"/>
      <c r="K393" s="26"/>
      <c r="L393" s="26"/>
      <c r="M393" s="26"/>
      <c r="N393" s="70"/>
      <c r="O393" s="62"/>
    </row>
    <row r="394" spans="4:15" s="7" customFormat="1" x14ac:dyDescent="0.25">
      <c r="D394" s="8"/>
      <c r="G394" s="35"/>
      <c r="H394" s="74"/>
      <c r="I394" s="78"/>
      <c r="J394" s="98"/>
      <c r="K394" s="26"/>
      <c r="L394" s="26"/>
      <c r="M394" s="26"/>
      <c r="N394" s="70"/>
      <c r="O394" s="62"/>
    </row>
    <row r="395" spans="4:15" s="7" customFormat="1" x14ac:dyDescent="0.25">
      <c r="D395" s="8"/>
      <c r="G395" s="35"/>
      <c r="H395" s="74"/>
      <c r="I395" s="78"/>
      <c r="J395" s="98"/>
      <c r="K395" s="26"/>
      <c r="L395" s="26"/>
      <c r="M395" s="26"/>
      <c r="N395" s="70"/>
      <c r="O395" s="62"/>
    </row>
    <row r="396" spans="4:15" s="7" customFormat="1" x14ac:dyDescent="0.25">
      <c r="D396" s="8"/>
      <c r="G396" s="35"/>
      <c r="H396" s="74"/>
      <c r="I396" s="78"/>
      <c r="J396" s="98"/>
      <c r="K396" s="26"/>
      <c r="L396" s="26"/>
      <c r="M396" s="26"/>
      <c r="N396" s="70"/>
      <c r="O396" s="62"/>
    </row>
    <row r="397" spans="4:15" s="7" customFormat="1" x14ac:dyDescent="0.25">
      <c r="D397" s="8"/>
      <c r="G397" s="35"/>
      <c r="H397" s="74"/>
      <c r="I397" s="78"/>
      <c r="J397" s="98"/>
      <c r="K397" s="26"/>
      <c r="L397" s="26"/>
      <c r="M397" s="26"/>
      <c r="N397" s="70"/>
      <c r="O397" s="62"/>
    </row>
    <row r="398" spans="4:15" s="7" customFormat="1" x14ac:dyDescent="0.25">
      <c r="D398" s="8"/>
      <c r="G398" s="35"/>
      <c r="H398" s="74"/>
      <c r="I398" s="78"/>
      <c r="J398" s="98"/>
      <c r="K398" s="26"/>
      <c r="L398" s="26"/>
      <c r="M398" s="26"/>
      <c r="N398" s="70"/>
      <c r="O398" s="62"/>
    </row>
    <row r="399" spans="4:15" s="7" customFormat="1" x14ac:dyDescent="0.25">
      <c r="D399" s="8"/>
      <c r="G399" s="35"/>
      <c r="H399" s="74"/>
      <c r="I399" s="78"/>
      <c r="J399" s="98"/>
      <c r="K399" s="26"/>
      <c r="L399" s="26"/>
      <c r="M399" s="26"/>
      <c r="N399" s="70"/>
      <c r="O399" s="62"/>
    </row>
    <row r="400" spans="4:15" s="7" customFormat="1" x14ac:dyDescent="0.25">
      <c r="D400" s="8"/>
      <c r="G400" s="35"/>
      <c r="H400" s="74"/>
      <c r="I400" s="78"/>
      <c r="J400" s="98"/>
      <c r="K400" s="26"/>
      <c r="L400" s="26"/>
      <c r="M400" s="26"/>
      <c r="N400" s="70"/>
      <c r="O400" s="62"/>
    </row>
    <row r="401" spans="4:15" s="7" customFormat="1" x14ac:dyDescent="0.25">
      <c r="D401" s="8"/>
      <c r="G401" s="35"/>
      <c r="H401" s="74"/>
      <c r="I401" s="78"/>
      <c r="J401" s="98"/>
      <c r="K401" s="26"/>
      <c r="L401" s="26"/>
      <c r="M401" s="26"/>
      <c r="N401" s="70"/>
      <c r="O401" s="62"/>
    </row>
    <row r="402" spans="4:15" s="7" customFormat="1" x14ac:dyDescent="0.25">
      <c r="D402" s="8"/>
      <c r="G402" s="35"/>
      <c r="H402" s="74"/>
      <c r="I402" s="78"/>
      <c r="J402" s="98"/>
      <c r="K402" s="26"/>
      <c r="L402" s="26"/>
      <c r="M402" s="26"/>
      <c r="N402" s="70"/>
      <c r="O402" s="62"/>
    </row>
    <row r="403" spans="4:15" s="7" customFormat="1" x14ac:dyDescent="0.25">
      <c r="D403" s="8"/>
      <c r="G403" s="35"/>
      <c r="H403" s="74"/>
      <c r="I403" s="78"/>
      <c r="J403" s="98"/>
      <c r="K403" s="26"/>
      <c r="L403" s="26"/>
      <c r="M403" s="26"/>
      <c r="N403" s="70"/>
      <c r="O403" s="62"/>
    </row>
    <row r="404" spans="4:15" s="7" customFormat="1" x14ac:dyDescent="0.25">
      <c r="D404" s="8"/>
      <c r="G404" s="35"/>
      <c r="H404" s="74"/>
      <c r="I404" s="78"/>
      <c r="J404" s="98"/>
      <c r="K404" s="26"/>
      <c r="L404" s="26"/>
      <c r="M404" s="26"/>
      <c r="N404" s="70"/>
      <c r="O404" s="62"/>
    </row>
    <row r="405" spans="4:15" s="7" customFormat="1" x14ac:dyDescent="0.25">
      <c r="D405" s="8"/>
      <c r="G405" s="35"/>
      <c r="H405" s="74"/>
      <c r="I405" s="78"/>
      <c r="J405" s="98"/>
      <c r="K405" s="26"/>
      <c r="L405" s="26"/>
      <c r="M405" s="26"/>
      <c r="N405" s="70"/>
      <c r="O405" s="62"/>
    </row>
    <row r="406" spans="4:15" s="7" customFormat="1" x14ac:dyDescent="0.25">
      <c r="D406" s="8"/>
      <c r="G406" s="35"/>
      <c r="H406" s="74"/>
      <c r="I406" s="78"/>
      <c r="J406" s="98"/>
      <c r="K406" s="26"/>
      <c r="L406" s="26"/>
      <c r="M406" s="26"/>
      <c r="N406" s="70"/>
      <c r="O406" s="62"/>
    </row>
    <row r="407" spans="4:15" s="7" customFormat="1" x14ac:dyDescent="0.25">
      <c r="D407" s="8"/>
      <c r="G407" s="35"/>
      <c r="H407" s="74"/>
      <c r="I407" s="78"/>
      <c r="J407" s="98"/>
      <c r="K407" s="26"/>
      <c r="L407" s="26"/>
      <c r="M407" s="26"/>
      <c r="N407" s="70"/>
      <c r="O407" s="62"/>
    </row>
    <row r="408" spans="4:15" s="7" customFormat="1" x14ac:dyDescent="0.25">
      <c r="D408" s="8"/>
      <c r="G408" s="35"/>
      <c r="H408" s="74"/>
      <c r="I408" s="78"/>
      <c r="J408" s="98"/>
      <c r="K408" s="26"/>
      <c r="L408" s="26"/>
      <c r="M408" s="26"/>
      <c r="N408" s="70"/>
      <c r="O408" s="62"/>
    </row>
    <row r="409" spans="4:15" s="7" customFormat="1" x14ac:dyDescent="0.25">
      <c r="D409" s="8"/>
      <c r="G409" s="35"/>
      <c r="H409" s="74"/>
      <c r="I409" s="78"/>
      <c r="J409" s="98"/>
      <c r="K409" s="26"/>
      <c r="L409" s="26"/>
      <c r="M409" s="26"/>
      <c r="N409" s="70"/>
      <c r="O409" s="62"/>
    </row>
    <row r="410" spans="4:15" s="7" customFormat="1" x14ac:dyDescent="0.25">
      <c r="D410" s="8"/>
      <c r="G410" s="35"/>
      <c r="H410" s="74"/>
      <c r="I410" s="78"/>
      <c r="J410" s="98"/>
      <c r="K410" s="26"/>
      <c r="L410" s="26"/>
      <c r="M410" s="26"/>
      <c r="N410" s="70"/>
      <c r="O410" s="62"/>
    </row>
    <row r="411" spans="4:15" s="7" customFormat="1" x14ac:dyDescent="0.25">
      <c r="D411" s="8"/>
      <c r="G411" s="35"/>
      <c r="H411" s="74"/>
      <c r="I411" s="78"/>
      <c r="J411" s="98"/>
      <c r="K411" s="26"/>
      <c r="L411" s="26"/>
      <c r="M411" s="26"/>
      <c r="N411" s="70"/>
      <c r="O411" s="62"/>
    </row>
    <row r="412" spans="4:15" s="7" customFormat="1" x14ac:dyDescent="0.25">
      <c r="D412" s="8"/>
      <c r="G412" s="35"/>
      <c r="H412" s="74"/>
      <c r="I412" s="78"/>
      <c r="J412" s="98"/>
      <c r="K412" s="26"/>
      <c r="L412" s="26"/>
      <c r="M412" s="26"/>
      <c r="N412" s="70"/>
      <c r="O412" s="62"/>
    </row>
    <row r="413" spans="4:15" s="7" customFormat="1" x14ac:dyDescent="0.25">
      <c r="D413" s="8"/>
      <c r="G413" s="35"/>
      <c r="H413" s="74"/>
      <c r="I413" s="78"/>
      <c r="J413" s="98"/>
      <c r="K413" s="26"/>
      <c r="L413" s="26"/>
      <c r="M413" s="26"/>
      <c r="N413" s="70"/>
      <c r="O413" s="62"/>
    </row>
    <row r="414" spans="4:15" s="7" customFormat="1" x14ac:dyDescent="0.25">
      <c r="D414" s="8"/>
      <c r="G414" s="35"/>
      <c r="H414" s="74"/>
      <c r="I414" s="78"/>
      <c r="J414" s="98"/>
      <c r="K414" s="26"/>
      <c r="L414" s="26"/>
      <c r="M414" s="26"/>
      <c r="N414" s="70"/>
      <c r="O414" s="62"/>
    </row>
    <row r="415" spans="4:15" s="7" customFormat="1" x14ac:dyDescent="0.25">
      <c r="D415" s="8"/>
      <c r="G415" s="35"/>
      <c r="H415" s="74"/>
      <c r="I415" s="78"/>
      <c r="J415" s="98"/>
      <c r="K415" s="26"/>
      <c r="L415" s="26"/>
      <c r="M415" s="26"/>
      <c r="N415" s="70"/>
      <c r="O415" s="62"/>
    </row>
    <row r="416" spans="4:15" s="7" customFormat="1" x14ac:dyDescent="0.25">
      <c r="D416" s="8"/>
      <c r="G416" s="35"/>
      <c r="H416" s="74"/>
      <c r="I416" s="78"/>
      <c r="J416" s="98"/>
      <c r="K416" s="26"/>
      <c r="L416" s="26"/>
      <c r="M416" s="26"/>
      <c r="N416" s="70"/>
      <c r="O416" s="62"/>
    </row>
    <row r="417" spans="4:15" s="7" customFormat="1" x14ac:dyDescent="0.25">
      <c r="D417" s="8"/>
      <c r="G417" s="35"/>
      <c r="H417" s="74"/>
      <c r="I417" s="78"/>
      <c r="J417" s="98"/>
      <c r="K417" s="26"/>
      <c r="L417" s="26"/>
      <c r="M417" s="26"/>
      <c r="N417" s="70"/>
      <c r="O417" s="62"/>
    </row>
    <row r="418" spans="4:15" s="7" customFormat="1" x14ac:dyDescent="0.25">
      <c r="D418" s="8"/>
      <c r="G418" s="35"/>
      <c r="H418" s="74"/>
      <c r="I418" s="78"/>
      <c r="J418" s="98"/>
      <c r="K418" s="26"/>
      <c r="L418" s="26"/>
      <c r="M418" s="26"/>
      <c r="N418" s="70"/>
      <c r="O418" s="62"/>
    </row>
    <row r="419" spans="4:15" s="7" customFormat="1" x14ac:dyDescent="0.25">
      <c r="D419" s="8"/>
      <c r="G419" s="35"/>
      <c r="H419" s="74"/>
      <c r="I419" s="78"/>
      <c r="J419" s="98"/>
      <c r="K419" s="26"/>
      <c r="L419" s="26"/>
      <c r="M419" s="26"/>
      <c r="N419" s="70"/>
      <c r="O419" s="62"/>
    </row>
    <row r="420" spans="4:15" s="7" customFormat="1" x14ac:dyDescent="0.25">
      <c r="D420" s="8"/>
      <c r="G420" s="35"/>
      <c r="H420" s="74"/>
      <c r="I420" s="78"/>
      <c r="J420" s="98"/>
      <c r="K420" s="26"/>
      <c r="L420" s="26"/>
      <c r="M420" s="26"/>
      <c r="N420" s="70"/>
      <c r="O420" s="62"/>
    </row>
    <row r="421" spans="4:15" s="7" customFormat="1" x14ac:dyDescent="0.25">
      <c r="D421" s="8"/>
      <c r="G421" s="35"/>
      <c r="H421" s="74"/>
      <c r="I421" s="78"/>
      <c r="J421" s="98"/>
      <c r="K421" s="26"/>
      <c r="L421" s="26"/>
      <c r="M421" s="26"/>
      <c r="N421" s="70"/>
      <c r="O421" s="62"/>
    </row>
    <row r="422" spans="4:15" s="7" customFormat="1" x14ac:dyDescent="0.25">
      <c r="D422" s="8"/>
      <c r="G422" s="35"/>
      <c r="H422" s="74"/>
      <c r="I422" s="78"/>
      <c r="J422" s="98"/>
      <c r="K422" s="26"/>
      <c r="L422" s="26"/>
      <c r="M422" s="26"/>
      <c r="N422" s="70"/>
      <c r="O422" s="62"/>
    </row>
    <row r="423" spans="4:15" s="7" customFormat="1" x14ac:dyDescent="0.25">
      <c r="D423" s="8"/>
      <c r="G423" s="35"/>
      <c r="H423" s="74"/>
      <c r="I423" s="78"/>
      <c r="J423" s="98"/>
      <c r="K423" s="26"/>
      <c r="L423" s="26"/>
      <c r="M423" s="26"/>
      <c r="N423" s="70"/>
      <c r="O423" s="62"/>
    </row>
    <row r="424" spans="4:15" s="7" customFormat="1" x14ac:dyDescent="0.25">
      <c r="D424" s="8"/>
      <c r="G424" s="35"/>
      <c r="H424" s="74"/>
      <c r="I424" s="78"/>
      <c r="J424" s="98"/>
      <c r="K424" s="26"/>
      <c r="L424" s="26"/>
      <c r="M424" s="26"/>
      <c r="N424" s="70"/>
      <c r="O424" s="62"/>
    </row>
    <row r="425" spans="4:15" s="7" customFormat="1" x14ac:dyDescent="0.25">
      <c r="D425" s="8"/>
      <c r="G425" s="35"/>
      <c r="H425" s="74"/>
      <c r="I425" s="78"/>
      <c r="J425" s="98"/>
      <c r="K425" s="26"/>
      <c r="L425" s="26"/>
      <c r="M425" s="26"/>
      <c r="N425" s="70"/>
      <c r="O425" s="62"/>
    </row>
    <row r="426" spans="4:15" s="7" customFormat="1" x14ac:dyDescent="0.25">
      <c r="D426" s="8"/>
      <c r="G426" s="35"/>
      <c r="H426" s="74"/>
      <c r="I426" s="78"/>
      <c r="J426" s="98"/>
      <c r="K426" s="26"/>
      <c r="L426" s="26"/>
      <c r="M426" s="26"/>
      <c r="N426" s="70"/>
      <c r="O426" s="62"/>
    </row>
    <row r="427" spans="4:15" s="7" customFormat="1" x14ac:dyDescent="0.25">
      <c r="D427" s="8"/>
      <c r="G427" s="35"/>
      <c r="H427" s="74"/>
      <c r="I427" s="78"/>
      <c r="J427" s="98"/>
      <c r="K427" s="26"/>
      <c r="L427" s="26"/>
      <c r="M427" s="26"/>
      <c r="N427" s="70"/>
      <c r="O427" s="62"/>
    </row>
    <row r="428" spans="4:15" s="7" customFormat="1" x14ac:dyDescent="0.25">
      <c r="D428" s="8"/>
      <c r="G428" s="35"/>
      <c r="H428" s="74"/>
      <c r="I428" s="78"/>
      <c r="J428" s="98"/>
      <c r="K428" s="26"/>
      <c r="L428" s="26"/>
      <c r="M428" s="26"/>
      <c r="N428" s="70"/>
      <c r="O428" s="62"/>
    </row>
    <row r="429" spans="4:15" s="7" customFormat="1" x14ac:dyDescent="0.25">
      <c r="D429" s="8"/>
      <c r="G429" s="35"/>
      <c r="H429" s="74"/>
      <c r="I429" s="78"/>
      <c r="J429" s="98"/>
      <c r="K429" s="26"/>
      <c r="L429" s="26"/>
      <c r="M429" s="26"/>
      <c r="N429" s="70"/>
      <c r="O429" s="62"/>
    </row>
    <row r="430" spans="4:15" s="7" customFormat="1" x14ac:dyDescent="0.25">
      <c r="D430" s="8"/>
      <c r="G430" s="35"/>
      <c r="H430" s="74"/>
      <c r="I430" s="78"/>
      <c r="J430" s="98"/>
      <c r="K430" s="26"/>
      <c r="L430" s="26"/>
      <c r="M430" s="26"/>
      <c r="N430" s="70"/>
      <c r="O430" s="62"/>
    </row>
    <row r="431" spans="4:15" s="7" customFormat="1" x14ac:dyDescent="0.25">
      <c r="D431" s="8"/>
      <c r="G431" s="35"/>
      <c r="H431" s="74"/>
      <c r="I431" s="78"/>
      <c r="J431" s="98"/>
      <c r="K431" s="26"/>
      <c r="L431" s="26"/>
      <c r="M431" s="26"/>
      <c r="N431" s="70"/>
      <c r="O431" s="62"/>
    </row>
    <row r="432" spans="4:15" s="7" customFormat="1" x14ac:dyDescent="0.25">
      <c r="D432" s="8"/>
      <c r="G432" s="35"/>
      <c r="H432" s="74"/>
      <c r="I432" s="78"/>
      <c r="J432" s="98"/>
      <c r="K432" s="26"/>
      <c r="L432" s="26"/>
      <c r="M432" s="26"/>
      <c r="N432" s="70"/>
      <c r="O432" s="62"/>
    </row>
    <row r="433" spans="4:15" s="7" customFormat="1" x14ac:dyDescent="0.25">
      <c r="D433" s="8"/>
      <c r="G433" s="35"/>
      <c r="H433" s="74"/>
      <c r="I433" s="78"/>
      <c r="J433" s="98"/>
      <c r="K433" s="26"/>
      <c r="L433" s="26"/>
      <c r="M433" s="26"/>
      <c r="N433" s="70"/>
      <c r="O433" s="62"/>
    </row>
    <row r="434" spans="4:15" s="7" customFormat="1" x14ac:dyDescent="0.25">
      <c r="D434" s="8"/>
      <c r="G434" s="35"/>
      <c r="H434" s="74"/>
      <c r="I434" s="78"/>
      <c r="J434" s="98"/>
      <c r="K434" s="26"/>
      <c r="L434" s="26"/>
      <c r="M434" s="26"/>
      <c r="N434" s="70"/>
      <c r="O434" s="62"/>
    </row>
    <row r="435" spans="4:15" s="7" customFormat="1" x14ac:dyDescent="0.25">
      <c r="D435" s="8"/>
      <c r="G435" s="35"/>
      <c r="H435" s="74"/>
      <c r="I435" s="78"/>
      <c r="J435" s="98"/>
      <c r="K435" s="26"/>
      <c r="L435" s="26"/>
      <c r="M435" s="26"/>
      <c r="N435" s="70"/>
      <c r="O435" s="62"/>
    </row>
    <row r="436" spans="4:15" s="7" customFormat="1" x14ac:dyDescent="0.25">
      <c r="D436" s="8"/>
      <c r="G436" s="35"/>
      <c r="H436" s="74"/>
      <c r="I436" s="78"/>
      <c r="J436" s="98"/>
      <c r="K436" s="26"/>
      <c r="L436" s="26"/>
      <c r="M436" s="26"/>
      <c r="N436" s="70"/>
      <c r="O436" s="62"/>
    </row>
    <row r="437" spans="4:15" s="7" customFormat="1" x14ac:dyDescent="0.25">
      <c r="D437" s="8"/>
      <c r="G437" s="35"/>
      <c r="H437" s="74"/>
      <c r="I437" s="78"/>
      <c r="J437" s="98"/>
      <c r="K437" s="26"/>
      <c r="L437" s="26"/>
      <c r="M437" s="26"/>
      <c r="N437" s="70"/>
      <c r="O437" s="62"/>
    </row>
    <row r="438" spans="4:15" s="7" customFormat="1" x14ac:dyDescent="0.25">
      <c r="D438" s="8"/>
      <c r="G438" s="35"/>
      <c r="H438" s="74"/>
      <c r="I438" s="78"/>
      <c r="J438" s="98"/>
      <c r="K438" s="26"/>
      <c r="L438" s="26"/>
      <c r="M438" s="26"/>
      <c r="N438" s="70"/>
      <c r="O438" s="62"/>
    </row>
    <row r="439" spans="4:15" s="7" customFormat="1" x14ac:dyDescent="0.25">
      <c r="D439" s="8"/>
      <c r="G439" s="35"/>
      <c r="H439" s="74"/>
      <c r="I439" s="78"/>
      <c r="J439" s="98"/>
      <c r="K439" s="26"/>
      <c r="L439" s="26"/>
      <c r="M439" s="26"/>
      <c r="N439" s="70"/>
      <c r="O439" s="62"/>
    </row>
    <row r="440" spans="4:15" s="7" customFormat="1" x14ac:dyDescent="0.25">
      <c r="D440" s="8"/>
      <c r="G440" s="35"/>
      <c r="H440" s="74"/>
      <c r="I440" s="78"/>
      <c r="J440" s="98"/>
      <c r="K440" s="26"/>
      <c r="L440" s="26"/>
      <c r="M440" s="26"/>
      <c r="N440" s="70"/>
      <c r="O440" s="62"/>
    </row>
    <row r="441" spans="4:15" s="7" customFormat="1" x14ac:dyDescent="0.25">
      <c r="D441" s="8"/>
      <c r="G441" s="35"/>
      <c r="H441" s="74"/>
      <c r="I441" s="78"/>
      <c r="J441" s="98"/>
      <c r="K441" s="26"/>
      <c r="L441" s="26"/>
      <c r="M441" s="26"/>
      <c r="N441" s="70"/>
      <c r="O441" s="62"/>
    </row>
    <row r="442" spans="4:15" s="7" customFormat="1" x14ac:dyDescent="0.25">
      <c r="D442" s="8"/>
      <c r="G442" s="35"/>
      <c r="H442" s="74"/>
      <c r="I442" s="78"/>
      <c r="J442" s="98"/>
      <c r="K442" s="26"/>
      <c r="L442" s="26"/>
      <c r="M442" s="26"/>
      <c r="N442" s="70"/>
      <c r="O442" s="62"/>
    </row>
    <row r="443" spans="4:15" s="7" customFormat="1" x14ac:dyDescent="0.25">
      <c r="D443" s="8"/>
      <c r="G443" s="35"/>
      <c r="H443" s="74"/>
      <c r="I443" s="78"/>
      <c r="J443" s="98"/>
      <c r="K443" s="26"/>
      <c r="L443" s="26"/>
      <c r="M443" s="26"/>
      <c r="N443" s="70"/>
      <c r="O443" s="62"/>
    </row>
    <row r="444" spans="4:15" s="7" customFormat="1" x14ac:dyDescent="0.25">
      <c r="D444" s="8"/>
      <c r="G444" s="35"/>
      <c r="H444" s="74"/>
      <c r="I444" s="78"/>
      <c r="J444" s="98"/>
      <c r="K444" s="26"/>
      <c r="L444" s="26"/>
      <c r="M444" s="26"/>
      <c r="N444" s="70"/>
      <c r="O444" s="62"/>
    </row>
    <row r="445" spans="4:15" s="7" customFormat="1" x14ac:dyDescent="0.25">
      <c r="D445" s="8"/>
      <c r="G445" s="35"/>
      <c r="H445" s="74"/>
      <c r="I445" s="78"/>
      <c r="J445" s="98"/>
      <c r="K445" s="26"/>
      <c r="L445" s="26"/>
      <c r="M445" s="26"/>
      <c r="N445" s="70"/>
      <c r="O445" s="62"/>
    </row>
    <row r="446" spans="4:15" s="7" customFormat="1" x14ac:dyDescent="0.25">
      <c r="D446" s="8"/>
      <c r="G446" s="35"/>
      <c r="H446" s="74"/>
      <c r="I446" s="78"/>
      <c r="J446" s="98"/>
      <c r="K446" s="26"/>
      <c r="L446" s="26"/>
      <c r="M446" s="26"/>
      <c r="N446" s="70"/>
      <c r="O446" s="62"/>
    </row>
    <row r="447" spans="4:15" s="7" customFormat="1" x14ac:dyDescent="0.25">
      <c r="D447" s="8"/>
      <c r="G447" s="35"/>
      <c r="H447" s="74"/>
      <c r="I447" s="78"/>
      <c r="J447" s="98"/>
      <c r="K447" s="26"/>
      <c r="L447" s="26"/>
      <c r="M447" s="26"/>
      <c r="N447" s="70"/>
      <c r="O447" s="62"/>
    </row>
    <row r="448" spans="4:15" s="7" customFormat="1" x14ac:dyDescent="0.25">
      <c r="D448" s="8"/>
      <c r="G448" s="35"/>
      <c r="H448" s="74"/>
      <c r="I448" s="78"/>
      <c r="J448" s="98"/>
      <c r="K448" s="26"/>
      <c r="L448" s="26"/>
      <c r="M448" s="26"/>
      <c r="N448" s="70"/>
      <c r="O448" s="62"/>
    </row>
    <row r="449" spans="4:15" s="7" customFormat="1" x14ac:dyDescent="0.25">
      <c r="D449" s="8"/>
      <c r="G449" s="35"/>
      <c r="H449" s="74"/>
      <c r="I449" s="78"/>
      <c r="J449" s="98"/>
      <c r="K449" s="26"/>
      <c r="L449" s="26"/>
      <c r="M449" s="26"/>
      <c r="N449" s="70"/>
      <c r="O449" s="62"/>
    </row>
    <row r="450" spans="4:15" s="7" customFormat="1" x14ac:dyDescent="0.25">
      <c r="D450" s="8"/>
      <c r="G450" s="35"/>
      <c r="H450" s="74"/>
      <c r="I450" s="78"/>
      <c r="J450" s="98"/>
      <c r="K450" s="26"/>
      <c r="L450" s="26"/>
      <c r="M450" s="26"/>
      <c r="N450" s="70"/>
      <c r="O450" s="62"/>
    </row>
    <row r="451" spans="4:15" s="7" customFormat="1" x14ac:dyDescent="0.25">
      <c r="D451" s="8"/>
      <c r="G451" s="35"/>
      <c r="H451" s="74"/>
      <c r="I451" s="78"/>
      <c r="J451" s="98"/>
      <c r="K451" s="26"/>
      <c r="L451" s="26"/>
      <c r="M451" s="26"/>
      <c r="N451" s="70"/>
      <c r="O451" s="62"/>
    </row>
    <row r="452" spans="4:15" s="7" customFormat="1" x14ac:dyDescent="0.25">
      <c r="D452" s="8"/>
      <c r="G452" s="35"/>
      <c r="H452" s="74"/>
      <c r="I452" s="78"/>
      <c r="J452" s="98"/>
      <c r="K452" s="26"/>
      <c r="L452" s="26"/>
      <c r="M452" s="26"/>
      <c r="N452" s="70"/>
      <c r="O452" s="62"/>
    </row>
    <row r="453" spans="4:15" s="7" customFormat="1" x14ac:dyDescent="0.25">
      <c r="D453" s="8"/>
      <c r="G453" s="35"/>
      <c r="H453" s="74"/>
      <c r="I453" s="78"/>
      <c r="J453" s="98"/>
      <c r="K453" s="26"/>
      <c r="L453" s="26"/>
      <c r="M453" s="26"/>
      <c r="N453" s="70"/>
      <c r="O453" s="62"/>
    </row>
    <row r="454" spans="4:15" s="7" customFormat="1" x14ac:dyDescent="0.25">
      <c r="D454" s="8"/>
      <c r="G454" s="35"/>
      <c r="H454" s="74"/>
      <c r="I454" s="78"/>
      <c r="J454" s="98"/>
      <c r="K454" s="26"/>
      <c r="L454" s="26"/>
      <c r="M454" s="26"/>
      <c r="N454" s="70"/>
      <c r="O454" s="62"/>
    </row>
    <row r="455" spans="4:15" s="7" customFormat="1" x14ac:dyDescent="0.25">
      <c r="D455" s="8"/>
      <c r="G455" s="35"/>
      <c r="H455" s="74"/>
      <c r="I455" s="78"/>
      <c r="J455" s="98"/>
      <c r="K455" s="26"/>
      <c r="L455" s="26"/>
      <c r="M455" s="26"/>
      <c r="N455" s="70"/>
      <c r="O455" s="62"/>
    </row>
    <row r="456" spans="4:15" s="7" customFormat="1" x14ac:dyDescent="0.25">
      <c r="D456" s="8"/>
      <c r="G456" s="35"/>
      <c r="H456" s="74"/>
      <c r="I456" s="78"/>
      <c r="J456" s="98"/>
      <c r="K456" s="26"/>
      <c r="L456" s="26"/>
      <c r="M456" s="26"/>
      <c r="N456" s="70"/>
      <c r="O456" s="62"/>
    </row>
    <row r="457" spans="4:15" s="7" customFormat="1" x14ac:dyDescent="0.25">
      <c r="D457" s="8"/>
      <c r="G457" s="35"/>
      <c r="H457" s="74"/>
      <c r="I457" s="78"/>
      <c r="J457" s="98"/>
      <c r="K457" s="26"/>
      <c r="L457" s="26"/>
      <c r="M457" s="26"/>
      <c r="N457" s="70"/>
      <c r="O457" s="62"/>
    </row>
    <row r="458" spans="4:15" s="7" customFormat="1" x14ac:dyDescent="0.25">
      <c r="D458" s="8"/>
      <c r="G458" s="35"/>
      <c r="H458" s="74"/>
      <c r="I458" s="78"/>
      <c r="J458" s="98"/>
      <c r="K458" s="26"/>
      <c r="L458" s="26"/>
      <c r="M458" s="26"/>
      <c r="N458" s="70"/>
      <c r="O458" s="62"/>
    </row>
    <row r="459" spans="4:15" s="7" customFormat="1" x14ac:dyDescent="0.25">
      <c r="D459" s="8"/>
      <c r="G459" s="35"/>
      <c r="H459" s="74"/>
      <c r="I459" s="78"/>
      <c r="J459" s="98"/>
      <c r="K459" s="26"/>
      <c r="L459" s="26"/>
      <c r="M459" s="26"/>
      <c r="N459" s="70"/>
      <c r="O459" s="62"/>
    </row>
    <row r="460" spans="4:15" s="7" customFormat="1" x14ac:dyDescent="0.25">
      <c r="D460" s="8"/>
      <c r="G460" s="35"/>
      <c r="H460" s="74"/>
      <c r="I460" s="78"/>
      <c r="J460" s="98"/>
      <c r="K460" s="26"/>
      <c r="L460" s="26"/>
      <c r="M460" s="26"/>
      <c r="N460" s="70"/>
      <c r="O460" s="62"/>
    </row>
    <row r="461" spans="4:15" s="7" customFormat="1" x14ac:dyDescent="0.25">
      <c r="D461" s="8"/>
      <c r="G461" s="35"/>
      <c r="H461" s="74"/>
      <c r="I461" s="78"/>
      <c r="J461" s="98"/>
      <c r="K461" s="26"/>
      <c r="L461" s="26"/>
      <c r="M461" s="26"/>
      <c r="N461" s="70"/>
      <c r="O461" s="62"/>
    </row>
    <row r="462" spans="4:15" s="7" customFormat="1" x14ac:dyDescent="0.25">
      <c r="D462" s="8"/>
      <c r="G462" s="35"/>
      <c r="H462" s="74"/>
      <c r="I462" s="78"/>
      <c r="J462" s="98"/>
      <c r="K462" s="26"/>
      <c r="L462" s="26"/>
      <c r="M462" s="26"/>
      <c r="N462" s="70"/>
      <c r="O462" s="62"/>
    </row>
    <row r="463" spans="4:15" s="7" customFormat="1" x14ac:dyDescent="0.25">
      <c r="D463" s="8"/>
      <c r="G463" s="35"/>
      <c r="H463" s="74"/>
      <c r="I463" s="78"/>
      <c r="J463" s="98"/>
      <c r="K463" s="26"/>
      <c r="L463" s="26"/>
      <c r="M463" s="26"/>
      <c r="N463" s="70"/>
      <c r="O463" s="62"/>
    </row>
    <row r="464" spans="4:15" s="7" customFormat="1" x14ac:dyDescent="0.25">
      <c r="D464" s="8"/>
      <c r="G464" s="35"/>
      <c r="H464" s="74"/>
      <c r="I464" s="78"/>
      <c r="J464" s="98"/>
      <c r="K464" s="26"/>
      <c r="L464" s="26"/>
      <c r="M464" s="26"/>
      <c r="N464" s="70"/>
      <c r="O464" s="62"/>
    </row>
    <row r="465" spans="4:15" s="7" customFormat="1" x14ac:dyDescent="0.25">
      <c r="D465" s="8"/>
      <c r="G465" s="35"/>
      <c r="H465" s="74"/>
      <c r="I465" s="78"/>
      <c r="J465" s="98"/>
      <c r="K465" s="26"/>
      <c r="L465" s="26"/>
      <c r="M465" s="26"/>
      <c r="N465" s="70"/>
      <c r="O465" s="62"/>
    </row>
    <row r="466" spans="4:15" s="7" customFormat="1" x14ac:dyDescent="0.25">
      <c r="D466" s="8"/>
      <c r="G466" s="35"/>
      <c r="H466" s="74"/>
      <c r="I466" s="78"/>
      <c r="J466" s="98"/>
      <c r="K466" s="26"/>
      <c r="L466" s="26"/>
      <c r="M466" s="26"/>
      <c r="N466" s="70"/>
      <c r="O466" s="62"/>
    </row>
    <row r="467" spans="4:15" s="7" customFormat="1" x14ac:dyDescent="0.25">
      <c r="D467" s="8"/>
      <c r="G467" s="35"/>
      <c r="H467" s="74"/>
      <c r="I467" s="78"/>
      <c r="J467" s="98"/>
      <c r="K467" s="26"/>
      <c r="L467" s="26"/>
      <c r="M467" s="26"/>
      <c r="N467" s="70"/>
      <c r="O467" s="62"/>
    </row>
    <row r="468" spans="4:15" s="7" customFormat="1" x14ac:dyDescent="0.25">
      <c r="D468" s="8"/>
      <c r="G468" s="35"/>
      <c r="H468" s="74"/>
      <c r="I468" s="78"/>
      <c r="J468" s="98"/>
      <c r="K468" s="26"/>
      <c r="L468" s="26"/>
      <c r="M468" s="26"/>
      <c r="N468" s="70"/>
      <c r="O468" s="62"/>
    </row>
    <row r="469" spans="4:15" s="7" customFormat="1" x14ac:dyDescent="0.25">
      <c r="D469" s="8"/>
      <c r="G469" s="35"/>
      <c r="H469" s="74"/>
      <c r="I469" s="78"/>
      <c r="J469" s="98"/>
      <c r="K469" s="26"/>
      <c r="L469" s="26"/>
      <c r="M469" s="26"/>
      <c r="N469" s="70"/>
      <c r="O469" s="62"/>
    </row>
    <row r="470" spans="4:15" s="7" customFormat="1" x14ac:dyDescent="0.25">
      <c r="D470" s="8"/>
      <c r="G470" s="35"/>
      <c r="H470" s="74"/>
      <c r="I470" s="78"/>
      <c r="J470" s="98"/>
      <c r="K470" s="26"/>
      <c r="L470" s="26"/>
      <c r="M470" s="26"/>
      <c r="N470" s="70"/>
      <c r="O470" s="62"/>
    </row>
    <row r="471" spans="4:15" s="7" customFormat="1" x14ac:dyDescent="0.25">
      <c r="D471" s="8"/>
      <c r="G471" s="35"/>
      <c r="H471" s="74"/>
      <c r="I471" s="78"/>
      <c r="J471" s="98"/>
      <c r="K471" s="26"/>
      <c r="L471" s="26"/>
      <c r="M471" s="26"/>
      <c r="N471" s="70"/>
      <c r="O471" s="62"/>
    </row>
    <row r="472" spans="4:15" s="7" customFormat="1" x14ac:dyDescent="0.25">
      <c r="D472" s="8"/>
      <c r="G472" s="35"/>
      <c r="H472" s="74"/>
      <c r="I472" s="78"/>
      <c r="J472" s="98"/>
      <c r="K472" s="26"/>
      <c r="L472" s="26"/>
      <c r="M472" s="26"/>
      <c r="N472" s="70"/>
      <c r="O472" s="62"/>
    </row>
    <row r="473" spans="4:15" s="7" customFormat="1" x14ac:dyDescent="0.25">
      <c r="D473" s="8"/>
      <c r="G473" s="35"/>
      <c r="H473" s="74"/>
      <c r="I473" s="78"/>
      <c r="J473" s="98"/>
      <c r="K473" s="26"/>
      <c r="L473" s="26"/>
      <c r="M473" s="26"/>
      <c r="N473" s="70"/>
      <c r="O473" s="62"/>
    </row>
    <row r="474" spans="4:15" s="7" customFormat="1" x14ac:dyDescent="0.25">
      <c r="D474" s="8"/>
      <c r="G474" s="35"/>
      <c r="H474" s="74"/>
      <c r="I474" s="78"/>
      <c r="J474" s="98"/>
      <c r="K474" s="26"/>
      <c r="L474" s="26"/>
      <c r="M474" s="26"/>
      <c r="N474" s="70"/>
      <c r="O474" s="62"/>
    </row>
    <row r="475" spans="4:15" s="7" customFormat="1" x14ac:dyDescent="0.25">
      <c r="D475" s="8"/>
      <c r="G475" s="35"/>
      <c r="H475" s="74"/>
      <c r="I475" s="78"/>
      <c r="J475" s="98"/>
      <c r="K475" s="26"/>
      <c r="L475" s="26"/>
      <c r="M475" s="26"/>
      <c r="N475" s="70"/>
      <c r="O475" s="62"/>
    </row>
    <row r="476" spans="4:15" s="7" customFormat="1" x14ac:dyDescent="0.25">
      <c r="D476" s="8"/>
      <c r="G476" s="35"/>
      <c r="H476" s="74"/>
      <c r="I476" s="78"/>
      <c r="J476" s="98"/>
      <c r="K476" s="26"/>
      <c r="L476" s="26"/>
      <c r="M476" s="26"/>
      <c r="N476" s="70"/>
      <c r="O476" s="62"/>
    </row>
    <row r="477" spans="4:15" s="7" customFormat="1" x14ac:dyDescent="0.25">
      <c r="D477" s="8"/>
      <c r="G477" s="35"/>
      <c r="H477" s="74"/>
      <c r="I477" s="78"/>
      <c r="J477" s="98"/>
      <c r="K477" s="26"/>
      <c r="L477" s="26"/>
      <c r="M477" s="26"/>
      <c r="N477" s="70"/>
      <c r="O477" s="62"/>
    </row>
    <row r="478" spans="4:15" s="7" customFormat="1" x14ac:dyDescent="0.25">
      <c r="D478" s="8"/>
      <c r="G478" s="35"/>
      <c r="H478" s="74"/>
      <c r="I478" s="78"/>
      <c r="J478" s="98"/>
      <c r="K478" s="26"/>
      <c r="L478" s="26"/>
      <c r="M478" s="26"/>
      <c r="N478" s="70"/>
      <c r="O478" s="62"/>
    </row>
    <row r="479" spans="4:15" s="7" customFormat="1" x14ac:dyDescent="0.25">
      <c r="D479" s="8"/>
      <c r="G479" s="35"/>
      <c r="H479" s="74"/>
      <c r="I479" s="78"/>
      <c r="J479" s="98"/>
      <c r="K479" s="26"/>
      <c r="L479" s="26"/>
      <c r="M479" s="26"/>
      <c r="N479" s="70"/>
      <c r="O479" s="62"/>
    </row>
    <row r="480" spans="4:15" s="7" customFormat="1" x14ac:dyDescent="0.25">
      <c r="D480" s="8"/>
      <c r="G480" s="35"/>
      <c r="H480" s="74"/>
      <c r="I480" s="78"/>
      <c r="J480" s="98"/>
      <c r="K480" s="26"/>
      <c r="L480" s="26"/>
      <c r="M480" s="26"/>
      <c r="N480" s="70"/>
      <c r="O480" s="62"/>
    </row>
    <row r="481" spans="4:15" s="7" customFormat="1" x14ac:dyDescent="0.25">
      <c r="D481" s="8"/>
      <c r="G481" s="35"/>
      <c r="H481" s="74"/>
      <c r="I481" s="78"/>
      <c r="J481" s="98"/>
      <c r="K481" s="26"/>
      <c r="L481" s="26"/>
      <c r="M481" s="26"/>
      <c r="N481" s="70"/>
      <c r="O481" s="62"/>
    </row>
    <row r="482" spans="4:15" s="7" customFormat="1" x14ac:dyDescent="0.25">
      <c r="D482" s="8"/>
      <c r="G482" s="35"/>
      <c r="H482" s="74"/>
      <c r="I482" s="78"/>
      <c r="J482" s="98"/>
      <c r="K482" s="26"/>
      <c r="L482" s="26"/>
      <c r="M482" s="26"/>
      <c r="N482" s="70"/>
      <c r="O482" s="62"/>
    </row>
    <row r="483" spans="4:15" s="7" customFormat="1" x14ac:dyDescent="0.25">
      <c r="D483" s="8"/>
      <c r="G483" s="35"/>
      <c r="H483" s="74"/>
      <c r="I483" s="78"/>
      <c r="J483" s="98"/>
      <c r="K483" s="26"/>
      <c r="L483" s="26"/>
      <c r="M483" s="26"/>
      <c r="N483" s="70"/>
      <c r="O483" s="62"/>
    </row>
    <row r="484" spans="4:15" s="7" customFormat="1" x14ac:dyDescent="0.25">
      <c r="D484" s="8"/>
      <c r="G484" s="35"/>
      <c r="H484" s="74"/>
      <c r="I484" s="78"/>
      <c r="J484" s="98"/>
      <c r="K484" s="26"/>
      <c r="L484" s="26"/>
      <c r="M484" s="26"/>
      <c r="N484" s="70"/>
      <c r="O484" s="62"/>
    </row>
    <row r="485" spans="4:15" s="7" customFormat="1" x14ac:dyDescent="0.25">
      <c r="D485" s="8"/>
      <c r="G485" s="35"/>
      <c r="H485" s="74"/>
      <c r="I485" s="78"/>
      <c r="J485" s="98"/>
      <c r="K485" s="26"/>
      <c r="L485" s="26"/>
      <c r="M485" s="26"/>
      <c r="N485" s="70"/>
      <c r="O485" s="62"/>
    </row>
    <row r="486" spans="4:15" s="7" customFormat="1" x14ac:dyDescent="0.25">
      <c r="D486" s="8"/>
      <c r="G486" s="35"/>
      <c r="H486" s="74"/>
      <c r="I486" s="78"/>
      <c r="J486" s="98"/>
      <c r="K486" s="26"/>
      <c r="L486" s="26"/>
      <c r="M486" s="26"/>
      <c r="N486" s="70"/>
      <c r="O486" s="62"/>
    </row>
    <row r="487" spans="4:15" s="7" customFormat="1" x14ac:dyDescent="0.25">
      <c r="D487" s="8"/>
      <c r="G487" s="35"/>
      <c r="H487" s="74"/>
      <c r="I487" s="78"/>
      <c r="J487" s="98"/>
      <c r="K487" s="26"/>
      <c r="L487" s="26"/>
      <c r="M487" s="26"/>
      <c r="N487" s="70"/>
      <c r="O487" s="62"/>
    </row>
    <row r="488" spans="4:15" s="7" customFormat="1" x14ac:dyDescent="0.25">
      <c r="D488" s="8"/>
      <c r="G488" s="35"/>
      <c r="H488" s="74"/>
      <c r="I488" s="78"/>
      <c r="J488" s="98"/>
      <c r="K488" s="26"/>
      <c r="L488" s="26"/>
      <c r="M488" s="26"/>
      <c r="N488" s="70"/>
      <c r="O488" s="62"/>
    </row>
    <row r="489" spans="4:15" s="7" customFormat="1" x14ac:dyDescent="0.25">
      <c r="D489" s="8"/>
      <c r="G489" s="35"/>
      <c r="H489" s="74"/>
      <c r="I489" s="78"/>
      <c r="J489" s="98"/>
      <c r="K489" s="26"/>
      <c r="L489" s="26"/>
      <c r="M489" s="26"/>
      <c r="N489" s="70"/>
      <c r="O489" s="62"/>
    </row>
    <row r="490" spans="4:15" s="7" customFormat="1" x14ac:dyDescent="0.25">
      <c r="D490" s="8"/>
      <c r="G490" s="35"/>
      <c r="H490" s="74"/>
      <c r="I490" s="78"/>
      <c r="J490" s="98"/>
      <c r="K490" s="26"/>
      <c r="L490" s="26"/>
      <c r="M490" s="26"/>
      <c r="N490" s="70"/>
      <c r="O490" s="62"/>
    </row>
    <row r="491" spans="4:15" s="7" customFormat="1" x14ac:dyDescent="0.25">
      <c r="D491" s="8"/>
      <c r="G491" s="35"/>
      <c r="H491" s="74"/>
      <c r="I491" s="78"/>
      <c r="J491" s="98"/>
      <c r="K491" s="26"/>
      <c r="L491" s="26"/>
      <c r="M491" s="26"/>
      <c r="N491" s="70"/>
      <c r="O491" s="62"/>
    </row>
    <row r="492" spans="4:15" s="7" customFormat="1" x14ac:dyDescent="0.25">
      <c r="D492" s="8"/>
      <c r="G492" s="35"/>
      <c r="H492" s="74"/>
      <c r="I492" s="78"/>
      <c r="J492" s="98"/>
      <c r="K492" s="26"/>
      <c r="L492" s="26"/>
      <c r="M492" s="26"/>
      <c r="N492" s="70"/>
      <c r="O492" s="62"/>
    </row>
    <row r="493" spans="4:15" s="7" customFormat="1" x14ac:dyDescent="0.25">
      <c r="D493" s="8"/>
      <c r="G493" s="35"/>
      <c r="H493" s="74"/>
      <c r="I493" s="78"/>
      <c r="J493" s="98"/>
      <c r="K493" s="26"/>
      <c r="L493" s="26"/>
      <c r="M493" s="26"/>
      <c r="N493" s="70"/>
      <c r="O493" s="62"/>
    </row>
    <row r="494" spans="4:15" s="7" customFormat="1" x14ac:dyDescent="0.25">
      <c r="D494" s="8"/>
      <c r="G494" s="35"/>
      <c r="H494" s="74"/>
      <c r="I494" s="78"/>
      <c r="J494" s="98"/>
      <c r="K494" s="26"/>
      <c r="L494" s="26"/>
      <c r="M494" s="26"/>
      <c r="N494" s="70"/>
      <c r="O494" s="62"/>
    </row>
    <row r="495" spans="4:15" s="7" customFormat="1" x14ac:dyDescent="0.25">
      <c r="D495" s="8"/>
      <c r="G495" s="35"/>
      <c r="H495" s="74"/>
      <c r="I495" s="78"/>
      <c r="J495" s="98"/>
      <c r="K495" s="26"/>
      <c r="L495" s="26"/>
      <c r="M495" s="26"/>
      <c r="N495" s="70"/>
      <c r="O495" s="62"/>
    </row>
    <row r="496" spans="4:15" s="7" customFormat="1" x14ac:dyDescent="0.25">
      <c r="D496" s="8"/>
      <c r="G496" s="35"/>
      <c r="H496" s="74"/>
      <c r="I496" s="78"/>
      <c r="J496" s="98"/>
      <c r="K496" s="26"/>
      <c r="L496" s="26"/>
      <c r="M496" s="26"/>
      <c r="N496" s="70"/>
      <c r="O496" s="62"/>
    </row>
    <row r="497" spans="4:15" s="7" customFormat="1" x14ac:dyDescent="0.25">
      <c r="D497" s="8"/>
      <c r="G497" s="35"/>
      <c r="H497" s="74"/>
      <c r="I497" s="78"/>
      <c r="J497" s="98"/>
      <c r="K497" s="26"/>
      <c r="L497" s="26"/>
      <c r="M497" s="26"/>
      <c r="N497" s="70"/>
      <c r="O497" s="62"/>
    </row>
    <row r="498" spans="4:15" s="7" customFormat="1" x14ac:dyDescent="0.25">
      <c r="D498" s="8"/>
      <c r="G498" s="35"/>
      <c r="H498" s="74"/>
      <c r="I498" s="78"/>
      <c r="J498" s="98"/>
      <c r="K498" s="26"/>
      <c r="L498" s="26"/>
      <c r="M498" s="26"/>
      <c r="N498" s="70"/>
      <c r="O498" s="62"/>
    </row>
    <row r="499" spans="4:15" s="7" customFormat="1" x14ac:dyDescent="0.25">
      <c r="D499" s="8"/>
      <c r="G499" s="35"/>
      <c r="H499" s="74"/>
      <c r="I499" s="78"/>
      <c r="J499" s="98"/>
      <c r="K499" s="26"/>
      <c r="L499" s="26"/>
      <c r="M499" s="26"/>
      <c r="N499" s="70"/>
      <c r="O499" s="62"/>
    </row>
    <row r="500" spans="4:15" s="7" customFormat="1" x14ac:dyDescent="0.25">
      <c r="D500" s="8"/>
      <c r="G500" s="35"/>
      <c r="H500" s="74"/>
      <c r="I500" s="78"/>
      <c r="J500" s="98"/>
      <c r="K500" s="26"/>
      <c r="L500" s="26"/>
      <c r="M500" s="26"/>
      <c r="N500" s="70"/>
      <c r="O500" s="62"/>
    </row>
    <row r="501" spans="4:15" s="7" customFormat="1" x14ac:dyDescent="0.25">
      <c r="D501" s="8"/>
      <c r="G501" s="35"/>
      <c r="H501" s="74"/>
      <c r="I501" s="78"/>
      <c r="J501" s="98"/>
      <c r="K501" s="26"/>
      <c r="L501" s="26"/>
      <c r="M501" s="26"/>
      <c r="N501" s="70"/>
      <c r="O501" s="62"/>
    </row>
    <row r="502" spans="4:15" s="7" customFormat="1" x14ac:dyDescent="0.25">
      <c r="D502" s="8"/>
      <c r="G502" s="35"/>
      <c r="H502" s="74"/>
      <c r="I502" s="78"/>
      <c r="J502" s="98"/>
      <c r="K502" s="26"/>
      <c r="L502" s="26"/>
      <c r="M502" s="26"/>
      <c r="N502" s="70"/>
      <c r="O502" s="62"/>
    </row>
    <row r="503" spans="4:15" s="7" customFormat="1" x14ac:dyDescent="0.25">
      <c r="D503" s="8"/>
      <c r="G503" s="35"/>
      <c r="H503" s="74"/>
      <c r="I503" s="78"/>
      <c r="J503" s="98"/>
      <c r="K503" s="26"/>
      <c r="L503" s="26"/>
      <c r="M503" s="26"/>
      <c r="N503" s="70"/>
      <c r="O503" s="62"/>
    </row>
    <row r="504" spans="4:15" s="7" customFormat="1" x14ac:dyDescent="0.25">
      <c r="D504" s="8"/>
      <c r="G504" s="35"/>
      <c r="H504" s="74"/>
      <c r="I504" s="78"/>
      <c r="J504" s="98"/>
      <c r="K504" s="26"/>
      <c r="L504" s="26"/>
      <c r="M504" s="26"/>
      <c r="N504" s="70"/>
      <c r="O504" s="62"/>
    </row>
    <row r="505" spans="4:15" s="7" customFormat="1" x14ac:dyDescent="0.25">
      <c r="D505" s="8"/>
      <c r="G505" s="35"/>
      <c r="H505" s="74"/>
      <c r="I505" s="78"/>
      <c r="J505" s="98"/>
      <c r="K505" s="26"/>
      <c r="L505" s="26"/>
      <c r="M505" s="26"/>
      <c r="N505" s="70"/>
      <c r="O505" s="62"/>
    </row>
    <row r="506" spans="4:15" s="7" customFormat="1" x14ac:dyDescent="0.25">
      <c r="D506" s="8"/>
      <c r="G506" s="35"/>
      <c r="H506" s="74"/>
      <c r="I506" s="78"/>
      <c r="J506" s="98"/>
      <c r="K506" s="26"/>
      <c r="L506" s="26"/>
      <c r="M506" s="26"/>
      <c r="N506" s="70"/>
      <c r="O506" s="62"/>
    </row>
    <row r="507" spans="4:15" s="7" customFormat="1" x14ac:dyDescent="0.25">
      <c r="D507" s="8"/>
      <c r="G507" s="35"/>
      <c r="H507" s="74"/>
      <c r="I507" s="78"/>
      <c r="J507" s="98"/>
      <c r="K507" s="26"/>
      <c r="L507" s="26"/>
      <c r="M507" s="26"/>
      <c r="N507" s="70"/>
      <c r="O507" s="62"/>
    </row>
    <row r="508" spans="4:15" s="7" customFormat="1" x14ac:dyDescent="0.25">
      <c r="D508" s="8"/>
      <c r="G508" s="35"/>
      <c r="H508" s="74"/>
      <c r="I508" s="78"/>
      <c r="J508" s="98"/>
      <c r="K508" s="26"/>
      <c r="L508" s="26"/>
      <c r="M508" s="26"/>
      <c r="N508" s="70"/>
      <c r="O508" s="62"/>
    </row>
    <row r="509" spans="4:15" s="7" customFormat="1" x14ac:dyDescent="0.25">
      <c r="D509" s="8"/>
      <c r="G509" s="35"/>
      <c r="H509" s="74"/>
      <c r="I509" s="78"/>
      <c r="J509" s="98"/>
      <c r="K509" s="26"/>
      <c r="L509" s="26"/>
      <c r="M509" s="26"/>
      <c r="N509" s="70"/>
      <c r="O509" s="62"/>
    </row>
    <row r="351047" spans="1:1" x14ac:dyDescent="0.25">
      <c r="A351047" s="4" t="s">
        <v>25</v>
      </c>
    </row>
    <row r="351048" spans="1:1" x14ac:dyDescent="0.25">
      <c r="A351048" s="4" t="s">
        <v>26</v>
      </c>
    </row>
  </sheetData>
  <autoFilter ref="A10:KG75" xr:uid="{00000000-0009-0000-0000-000000000000}"/>
  <mergeCells count="1">
    <mergeCell ref="B8:O8"/>
  </mergeCells>
  <dataValidations count="17">
    <dataValidation type="textLength" allowBlank="1" showInputMessage="1" showErrorMessage="1" errorTitle="Entrada no válida"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13 D68:D72" xr:uid="{00000000-0002-0000-0000-000000000000}">
      <formula1>0</formula1>
      <formula2>9</formula2>
    </dataValidation>
    <dataValidation type="textLength" allowBlank="1" showInputMessage="1" showErrorMessage="1" errorTitle="Entrada no válida"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13 E68:E72" xr:uid="{00000000-0002-0000-0000-000001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62 G11:G13 G68 G70:G71" xr:uid="{00000000-0002-0000-0000-000002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s actividades a desarrollar para el cumplimiento de la Acción  de mejoramiento.  Insterte UNA FILA  por ACTIVIDAD. (MÁX. 390 CARACTERES)" sqref="G43:G45 H28:H35 H46:H47 H11:H22 H70:H71" xr:uid="{00000000-0002-0000-00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la Unidad de Medida de la actividad. (Ej.: Informes, jornadas de capacitación, etc.) (MÁX. 390 CARACTERES)" sqref="H43:H45 I67 I28:I35 I46:I47 I11:I22 I70:I71" xr:uid="{00000000-0002-0000-0000-000004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67 J11:J13 J70:J71" xr:uid="{00000000-0002-0000-0000-000005000000}">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K62:K68 L65 K11:K13 K74:K75 K70:K71" xr:uid="{00000000-0002-0000-0000-000006000000}">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62 L66:L68 L11:L13 L74:L75 L70:L71" xr:uid="{00000000-0002-0000-0000-000007000000}">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67 M11:M13 M70:M71" xr:uid="{00000000-0002-0000-0000-000008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1:N19 N23:N32 N48:N55 N36:N45" xr:uid="{00000000-0002-0000-0000-00000900000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55:C67 C43:C47 C11:C18 C20:C25 C28:C35" xr:uid="{00000000-0002-0000-0000-00000A000000}">
      <formula1>$A$351046:$A$351048</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50:C54" xr:uid="{00000000-0002-0000-0000-00000B000000}">
      <formula1>$A$351015:$A$351017</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26:C27" xr:uid="{00000000-0002-0000-0000-00000C000000}">
      <formula1>$A$351048:$A$351050</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40:C42" xr:uid="{00000000-0002-0000-0000-00000D000000}">
      <formula1>$A$351047:$A$351049</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9 C36:C39" xr:uid="{00000000-0002-0000-0000-00000E000000}">
      <formula1>$A$351044:$A$351046</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48:C49" xr:uid="{00000000-0002-0000-0000-00000F000000}">
      <formula1>$A$351043:$A$351045</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68:C75" xr:uid="{00000000-0002-0000-0000-000010000000}">
      <formula1>$A$351007:$A$351009</formula1>
    </dataValidation>
  </dataValidations>
  <printOptions horizontalCentered="1" verticalCentered="1"/>
  <pageMargins left="0.70866141732283472" right="0.70866141732283472" top="0.74803149606299213" bottom="0.74803149606299213" header="0.31496062992125984" footer="0.31496062992125984"/>
  <pageSetup scale="35" fitToWidth="2"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F14.1  PLANES DE MEJORAMIENT...</vt:lpstr>
      <vt:lpstr>'F14.1  PLANES DE MEJORAMIENT...'!Área_de_impresión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cp:lastPrinted>2018-01-09T15:29:44Z</cp:lastPrinted>
  <dcterms:created xsi:type="dcterms:W3CDTF">2017-12-21T21:07:14Z</dcterms:created>
  <dcterms:modified xsi:type="dcterms:W3CDTF">2018-08-22T21:32:49Z</dcterms:modified>
</cp:coreProperties>
</file>