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9126"/>
  <workbookPr defaultThemeVersion="166925"/>
  <mc:AlternateContent xmlns:mc="http://schemas.openxmlformats.org/markup-compatibility/2006">
    <mc:Choice Requires="x15">
      <x15ac:absPath xmlns:x15ac="http://schemas.microsoft.com/office/spreadsheetml/2010/11/ac" url="\\compartida\Publica\8 - Oficina de Control Interno\Publicacion Web informes\Agosto 22-18\"/>
    </mc:Choice>
  </mc:AlternateContent>
  <xr:revisionPtr revIDLastSave="0" documentId="8_{457382B6-3A8D-4A81-88EB-8066C3993C90}" xr6:coauthVersionLast="31" xr6:coauthVersionMax="31" xr10:uidLastSave="{00000000-0000-0000-0000-000000000000}"/>
  <bookViews>
    <workbookView xWindow="0" yWindow="0" windowWidth="28800" windowHeight="9810" xr2:uid="{00000000-000D-0000-FFFF-FFFF00000000}"/>
  </bookViews>
  <sheets>
    <sheet name="F14.1  PLANES DE MEJORAMIENT..." sheetId="1" r:id="rId1"/>
  </sheets>
  <calcPr calcId="179017"/>
</workbook>
</file>

<file path=xl/calcChain.xml><?xml version="1.0" encoding="utf-8"?>
<calcChain xmlns="http://schemas.openxmlformats.org/spreadsheetml/2006/main">
  <c r="M100" i="1" l="1"/>
  <c r="M99" i="1"/>
  <c r="M98" i="1"/>
  <c r="M97" i="1"/>
  <c r="M94" i="1"/>
  <c r="M93" i="1"/>
  <c r="M92" i="1"/>
  <c r="M87" i="1"/>
  <c r="M84" i="1"/>
  <c r="M82" i="1"/>
  <c r="M80" i="1"/>
  <c r="M74" i="1"/>
  <c r="M71" i="1"/>
  <c r="M70" i="1"/>
  <c r="M69" i="1"/>
  <c r="M68" i="1"/>
  <c r="M64" i="1"/>
  <c r="M63" i="1"/>
  <c r="M62" i="1"/>
  <c r="M59" i="1"/>
  <c r="M58" i="1"/>
  <c r="M54" i="1"/>
  <c r="M53" i="1"/>
  <c r="M52" i="1"/>
  <c r="M51" i="1"/>
  <c r="M49" i="1"/>
  <c r="M46" i="1"/>
  <c r="M45" i="1"/>
  <c r="M44" i="1"/>
  <c r="M42" i="1"/>
  <c r="M41" i="1"/>
  <c r="M40" i="1"/>
  <c r="M39" i="1"/>
  <c r="M38" i="1"/>
  <c r="M37" i="1"/>
  <c r="M36" i="1"/>
  <c r="M33" i="1"/>
  <c r="M30" i="1"/>
  <c r="M26" i="1"/>
  <c r="M23" i="1"/>
  <c r="M22" i="1"/>
</calcChain>
</file>

<file path=xl/sharedStrings.xml><?xml version="1.0" encoding="utf-8"?>
<sst xmlns="http://schemas.openxmlformats.org/spreadsheetml/2006/main" count="668" uniqueCount="350">
  <si>
    <t>Tipo Modalidad</t>
  </si>
  <si>
    <t>M-3: PLAN DE MEJORAMIENTO</t>
  </si>
  <si>
    <t>Formulario</t>
  </si>
  <si>
    <t>F14.1: PLANES DE MEJORAMIENTO - ENTIDADES</t>
  </si>
  <si>
    <t>Moneda Informe</t>
  </si>
  <si>
    <t>Entidad</t>
  </si>
  <si>
    <t>Fecha</t>
  </si>
  <si>
    <t>Periodicidad</t>
  </si>
  <si>
    <t>OCASIONAL</t>
  </si>
  <si>
    <t>[1]</t>
  </si>
  <si>
    <t>0 PLANES DE MEJORAMIENTO - ENTIDADES</t>
  </si>
  <si>
    <t>MODALIDAD DE REGISTRO</t>
  </si>
  <si>
    <t>CÓDIGO HALLAZGO</t>
  </si>
  <si>
    <t>DESCRIPCIÓN DEL HALLAZGO</t>
  </si>
  <si>
    <t>CAUSA DEL HALLAZGO</t>
  </si>
  <si>
    <t>ACCIÓN DE MEJORA</t>
  </si>
  <si>
    <t>ACTIVIDADES / DESCRIPCIÓN</t>
  </si>
  <si>
    <t>ACTIVIDADES / UNIDAD DE MEDIDA</t>
  </si>
  <si>
    <t>ACTIVIDADES / CANTIDADES UNIDAD DE MEDIDA</t>
  </si>
  <si>
    <t>ACTIVIDADES / FECHA DE INICIO</t>
  </si>
  <si>
    <t>ACTIVIDADES / FECHA DE TERMINACIÓN</t>
  </si>
  <si>
    <t>ACTIVIDADES / PLAZO EN SEMANAS</t>
  </si>
  <si>
    <t>ACTIVIDADES / AVANCE FÍSICO DE EJECUCIÓN</t>
  </si>
  <si>
    <t>OBSERVACIONES</t>
  </si>
  <si>
    <t>FILA_1</t>
  </si>
  <si>
    <t/>
  </si>
  <si>
    <t>1 SUSCRIPCIÓN DEL PLAN DE MEJORAMIENTO</t>
  </si>
  <si>
    <t>2 AVANCE ó SEGUIMIENTO DEL PLAN DE MEJORAMIENTO</t>
  </si>
  <si>
    <t>SAE  no tiene conocimiento pleno del estado de los bienes que tiene bajo su administración, ni sobre los bienes que ha dispuesto definitivamente.</t>
  </si>
  <si>
    <t xml:space="preserve">1. Revisar el procedimiento y ajustarlo de acuerdo a la necesidad
2. Realizar la publicación de los documentos en la intranet
3. Realizar divulgacion del procedimiento en la SAE
</t>
  </si>
  <si>
    <t>1.Trámite de modificación a través del sistema ZEUS.
2.Comunicación de la modificación 
 3.Aprobación</t>
  </si>
  <si>
    <t>Procedimiento ajustado</t>
  </si>
  <si>
    <t>No se realiza el seguimiento y control sobre la totalidad de los inmuebles, y las dependencias competentes, no se tienen definidos protocolos formales que garanticen el flujo eficiente de la información entre estas áreas y las dependencias que desarrollan los procesos misionales</t>
  </si>
  <si>
    <t xml:space="preserve">Construcción y desarrollo del aplicativo Matrix 2.0 el cual busca estandarizar, automatizar  y agilizar los procesos misionales de la SAE  facilitando las dimensiones del dato.  </t>
  </si>
  <si>
    <t>1. Implementar y estabilizar las funcionalidades acorde a los procesos de negocio.
2. Puesta en marcha del aplicativo.
3. Capacitación a los usuarios en las áreas misionales.</t>
  </si>
  <si>
    <t>Modulos por macroproceso y por tipologia</t>
  </si>
  <si>
    <t>Normalizar la información de los activos, a partir del proceso de mejoramiento de los datos.</t>
  </si>
  <si>
    <t>1. Revisar de manera masiva la información de los procesos.
2. identificar falencias en la información
3. Ajustar de manera individual la información de cada uno de los activos ( si se hace necesario)</t>
  </si>
  <si>
    <t>Información mejorada por macroproceso y tipología</t>
  </si>
  <si>
    <t>Mejora de los procedimientos asociados a la mejora de los aplicativos entregados o puestos en producción.</t>
  </si>
  <si>
    <t xml:space="preserve">1. Revisar los procedimientos y ajustarlos o crear nuevos de acuerdo a la necesidad
2. Realizar la publicación de los documentos en la intranet
3. Realizar divulgacion de los procedimientos en la SAE
</t>
  </si>
  <si>
    <t>Macroprocesos</t>
  </si>
  <si>
    <t>Saneamiento Administrativo de la información y del estado real del inventario, a través de la solicitud de actualización de la DATA en el sistema.</t>
  </si>
  <si>
    <t>Validación y saneamiento administrativo de la información y del estado real del inventario, a través de la solicitud de actualización de la DATA en el sistema frente a:
1. Estado en el Inventario
2. Identificación del Inmueble
3. Estado Administrativo
4. Solicitudes de Conformación de Un. Inmobiliarias</t>
  </si>
  <si>
    <t>Seguimiento trimestral al número de FMI con necesidades de actualización de DATA frente a solicitudes de saneamiento requeridas y los ajustes efectuados en el sistema.</t>
  </si>
  <si>
    <t>Realizar el seguimiento a la entrega de los inmuebles por parte de las Gerencias Regionales a los destinatarios de la decisión judicial y solicitar la actualización de la DATA en aquellos cuya entrega haya sido realizada.</t>
  </si>
  <si>
    <t xml:space="preserve">1. Validar los inmuebles con orden de entrega que no ha sido materializada.
2. Solicitar los cronogramas de entrega de los inmuebles a las Gerencias Regionales.
3. Hacer seguimiento mensual al cumplimiento de las entregas
</t>
  </si>
  <si>
    <t>Informes de Seguimiento Mensual</t>
  </si>
  <si>
    <t>Se encontraron falencias en la calidad de los datos, tanto a nivel de completitud y estandarización en el diligenciamiento de los campos por cada una de las áreas, así como diferencia en el estado del proceso reportado</t>
  </si>
  <si>
    <t>Informacion mejorada por macroproceso y tipologia</t>
  </si>
  <si>
    <t xml:space="preserve">(…) deficiencias en la calidad y control en el manejo de la información de los activos que administra SAE. </t>
  </si>
  <si>
    <t>Mejorar el Procedimiento de Saneamiento de Sociedades, estableciendo las actividades que deben desplegar las áreas (Gerencia de sociedades Activas)  para lograr la vinculación a la decisión judicial o al trámite de extinción de dominio, previo concepto jurídico de la Vicepresidencia Jurídica sobre el contenido de la decisión judicial cuando se solicite.</t>
  </si>
  <si>
    <t xml:space="preserve">Deficiencias en la calidad y control en el manejo de la información de los activos que administra SAE, entre estos las sociedades, lo cual impide la toma de decisiones acorde al estado real de los activos, su adecuado control, seguimiento, supervisión  y administración. </t>
  </si>
  <si>
    <t xml:space="preserve">Continuar y finalizar el desarrollo del portal de depositarios de sociedades que permitirá administrar de manera eficiente la información de las sociedades </t>
  </si>
  <si>
    <t>1. Implementar y estabilizar las funcionalidades acorde a los procesos de negocio. 
2. Puesta en marcha del aplicativo. 
3. Capacitación a los usuarios en las áreas misionales.</t>
  </si>
  <si>
    <t>Actas de Entrega
Actas de Capacitación</t>
  </si>
  <si>
    <t xml:space="preserve">La Sociedad con Nit 800.229.998-2  fue recibida por SAE a finales de la vigencia 2014 en estado legal extinta, siendo el Estado el titular del 100% de la participación accionaria, acto que se encuentra registrado ante la Cámara de Comercio de San Andrés según Certificado de Existencia y Representación Legal expedido el 3 de abril de 2018. </t>
  </si>
  <si>
    <t xml:space="preserve">Insistir ante la Gobernación de San Andres para la entrega de las sociedades y establecimientos de comercio extintos ubicados en dicho departamento, para lo cual la SAE ya expidió las Resoluciones de Entrega correspondientes, efectuó el registro en la cámara de comercio y notificó a FONTUR para que proceda a la entrega de los establecimientos de comercio.  </t>
  </si>
  <si>
    <t xml:space="preserve">
1. Entregar a la Gobernación de San andrés la información contable de las sociedades  
2. Presentar ante el comité de asignaciones de bienes el caso y proponer el inicio de acciones judiciales para que la Gobernación de San Andrés cumpla con su deber de recibir las sociedades objeto de Resolución y FONTUR con la de entrega de los establecimientos de comercio.  </t>
  </si>
  <si>
    <t xml:space="preserve">Acta de Entrega </t>
  </si>
  <si>
    <t xml:space="preserve">Las anteriores situaciones, presentadas en el momento en que estaban bajo la administración directa de SAE,  denotan que esta última no ha sido eficaz y eficiente  en la gestión, administración  y control de las mismas en tanto no evidencia a través de sus acciones, medidas efectivas para garantizar la conservación de los bienes en condiciones de productividad. </t>
  </si>
  <si>
    <t xml:space="preserve">
Continuar con el proceso de consolidación  de mecanismos de articulación con la Superintendencia de Sociedades para conocer el inicio de procesos sancionatorios contra alguna de las sociedades vinculadas al FRISCO. </t>
  </si>
  <si>
    <t xml:space="preserve">Informar a la Superintendencia de Sociedades el inventario de sociedades vinculadas al FRISCO y proponer la suscripción de un Convenio que permita el intercambio de información a efecto de conocer de manera oportuna la imposición de obligaciones a dichas sociedades, prevenir el inicio de procesos sancionatorios y/o hacer seguimiento en caso de inicio de algún proceso sancionatorio. </t>
  </si>
  <si>
    <t xml:space="preserve">Comunicación </t>
  </si>
  <si>
    <t xml:space="preserve">Mejora de los procesos asociados a la supervisión y control a la gestión de los depositarios </t>
  </si>
  <si>
    <t>No procedimientos ajustados o nuevos</t>
  </si>
  <si>
    <t xml:space="preserve">Construcción y desarrollo del aplicativo Matrix 2.0 el cual busca estandarizar, automatizar  y agilizar los procesos misionales de la SAE  facilitando las dimensiones del dato. 
</t>
  </si>
  <si>
    <t xml:space="preserve">1. Implementar y estabilizar las funcionalidades acorde a los procesos de negocio.
2. Puesta en marcha del aplicativo.
3. Capacitación a los usuarios en las áreas misionales
</t>
  </si>
  <si>
    <t>(…) No se desvirtua el hallazgo en tanto el inmueble FMI 162-22343, no ha sido recuperado a abril de 2018 ni asignado definitivamente a la ANT.</t>
  </si>
  <si>
    <t xml:space="preserve">Dentro de la documentación que traslada la Gerencia Comercial para la judicialización de los contratos de arrendamiento, deberá incluirse el estado de ocupación de los bienes, lo cual permitirá establecer la procedencia de la acción judicial de restitución de inmueble arrendado o la generación del acto administrativo de desalojo. </t>
  </si>
  <si>
    <t xml:space="preserve">a) Instruir a través de memorando a las áreas correspondientes (Gerencia Comercial y Gerencias Regionales), la necesidad de contar con el estado de ocupación para efectos de iniciar las acciones judiciales. </t>
  </si>
  <si>
    <t>Memorando interno</t>
  </si>
  <si>
    <t>Mejoramiento del procedimiento de Recuperación de Cartera para establecer plazos para acciones judiciales.</t>
  </si>
  <si>
    <t>Demanda Presentada / contratos de arrendamiento</t>
  </si>
  <si>
    <t>Falta de acciones para ejercer la debida administración de los bienes, falta de diligencia para su recuperación en razón al incumplimiento del arrendatario, de tal forma que se logre la restitución del inmueble arrendado y la recuperación de la productividad por este generada.</t>
  </si>
  <si>
    <t>Estructuración e inicio del Proceso de Operación Logistica a Nivel Nacional para la realización de los desalojos requeridos por las diferentes Gerencias Regionales.</t>
  </si>
  <si>
    <t>(I)   Suscripciòn de las Actas de inicio de los contratos.
(ii)  Ejecución de 64 Diligencias de Desalojo de Inmuebles Rurales a Nivel Nacional
(iii) Ejecución de 256 Diligencias de Desalojo de Inmuebles Urbanos a Nivel Nacional</t>
  </si>
  <si>
    <t xml:space="preserve">Acta de Inicio por cada Regional
Informes de Seguimiento Mensual a Desalojos </t>
  </si>
  <si>
    <t>Realizar acercamientos con las entidades del orden nacional vinculadas a las diligencias de desalojo.</t>
  </si>
  <si>
    <t xml:space="preserve">Reuniones de coordinación con las entidades vinculadas a las diligencias de desalojo para establecer los compromisos necesarios para llevar a cabo las mismas. </t>
  </si>
  <si>
    <t>Actas de Reunión y Establecimiento de Compromisos.</t>
  </si>
  <si>
    <t>Operativizar  los desalojos priorizando los requerimientos y capacidad.</t>
  </si>
  <si>
    <t>Protocolo de desalojos actualizado y socializado con las Gerencias Regionales.</t>
  </si>
  <si>
    <t>Protocolo
Actas de Capacitación</t>
  </si>
  <si>
    <t>Los bienes improductivos están expuestos a situaciones que afectan su disposición como la ocupación ilegal, estado físico, ubicación geográfica, con restricciones legales que requieren de saneamiento catastral o administrativo; por lo que se debe realizar análisis costo beneficio para ejercer un control y administración apropiada de los bienes en condiciones de improductividad.</t>
  </si>
  <si>
    <t>Alistar para ventas la mayor cantidad de activos que se encuentran en condiciones de no habitabilidad, buscando la relacion costo beneficio para la entidad</t>
  </si>
  <si>
    <t>Validar la informacion resultante de las visitas para identificar aspectos fisicos puntuales que permitan dar prioridad para enajenacion</t>
  </si>
  <si>
    <t>informes mensuales de bienes identificados</t>
  </si>
  <si>
    <t>No se adoptan medidas tendientes a la conservación y/o productividad de los inmuebles, por el contrario, la omisión de acciones y decisiones para su gestión los expone a pérdida, deterioro, ocupación ilegal, entre otros.</t>
  </si>
  <si>
    <t xml:space="preserve">Automatizar el control y seguimiento de la gestión de los depositarios, a través de la puesta en desarrollo de un módulo de evaluación de la gestión de los depositarios. </t>
  </si>
  <si>
    <t>1.Implementación del modulo de Scoring.
2.Puesta en marcha del aplicativo.
3.Capacitación a los usuarios en las áreas misionales.</t>
  </si>
  <si>
    <t>Cargue, validación y aprobación en el aplicativo de Scoring de 10.000 Diagnosticos a FMI por parte de los Depositarios.</t>
  </si>
  <si>
    <t>Cargue y aprobación de 10.000 Diagnosticos.</t>
  </si>
  <si>
    <t>Reportes del Aplicativo Trimestrales</t>
  </si>
  <si>
    <t>Cargue, validación y aprobación en el aplicativo de Scoring de 5.000 Visitas realizadas por los Depositarios a FMI improductivos.</t>
  </si>
  <si>
    <t>Cargue y aprobación de 5.000 Visitas.</t>
  </si>
  <si>
    <t xml:space="preserve">2000 FMI de inmuebles aprobados para enajenación temprana, cuya administración o custodia ocasionen, de acuerdo con un análisis de costo beneficio, perjuicios o gastos desproporcionados a su valor o administración. </t>
  </si>
  <si>
    <t xml:space="preserve">Presentación de 2000 FMI para aprobación del Comité de Enajenación Temprana.
</t>
  </si>
  <si>
    <t xml:space="preserve">Actas de Aprobación del Comité de Enajeanciones. </t>
  </si>
  <si>
    <t>Saneamiento Administrativo y Fìsico Catastral para transmitir al intermediario comercial 1000 FMI de Inmuebles cuya administración o custodia ocasionen, de acuerdo con un análisis de costo beneficio, perjuicios o gastos desproporcionados a su valor o administración.</t>
  </si>
  <si>
    <t>Transmisión de 1000 FMI al intermediario comercial para su comercializaciòn.</t>
  </si>
  <si>
    <t>Informes de Gestión Trimestral</t>
  </si>
  <si>
    <t>Falencias en la asignación de depositarios idóneos y disponibles para la administración de los activos, debido a que en el 10% de las asignaciones el depositario asignado presenta renuncia, con el agravante de no poder adelantar la reasignación al no tener otro disponible.</t>
  </si>
  <si>
    <t>Agilizar los tiempos de entrega de activos a los depositarios designados, reforzado con la Gerencia de Inmuebles, actualizando semanalmente la base de nuevas entregas e incluyendo mas colaboradores que tengan la función de efectuar esta labor.</t>
  </si>
  <si>
    <t>Actualización semanal de la base de entregas, ajuste del conograma de entregas, buscando la mayor efectividad de activos asignados.</t>
  </si>
  <si>
    <t>Informe mensuales que indique avance en el cumplimiento de los cronogramas establecidos, (teniendo que el universo de bienes a entregar es variable)</t>
  </si>
  <si>
    <t>Demoras en la entrega de los activos a los Depositarios una vez formalizada la póliza y el acta de posesión.</t>
  </si>
  <si>
    <t>Realizar control y seguimiento a las actividades previas a la generación de la resolución para su posterior comunicación, formalización e información para la entrega a los Depositarios.</t>
  </si>
  <si>
    <t>Formalizar en el procedimiento la comunicación a las Gerencias Regionales y a las Gerencias Misionales para la entrega de los activos.</t>
  </si>
  <si>
    <t>Procedimiento</t>
  </si>
  <si>
    <t>Falta de control y seguimiento al “Procedimiento de Asignación a Depositarios Provisionales y Liquidadores” P-DP3-056  en sus versiones 2, 3 y 4, así como fallas de control interno relacionado con información y comunicación interna.</t>
  </si>
  <si>
    <t>Ajustes en el sistema matrix que permitan realizar la remoción de los activos y la inmediata asignación de los mismos en un proceso automático.</t>
  </si>
  <si>
    <t>1. Implementación de los ajustes al aplicativo.
2. Puesta en marcha del aplicativo.
3. Capacitación a los usuarios en las áreas misionales.</t>
  </si>
  <si>
    <t>Ajustes en el sistema matrix que permita identificar todos los estados de la asignación de depositarios, partiendo desde su asignación, aprobación, posesión y entrega de los activos.</t>
  </si>
  <si>
    <t>1. Implementación de los ajustes al aplicativo.
2. Puesta en marcha del aplicativo y de los reportes.
3. Capacitación a los usuarios en las áreas misionales.</t>
  </si>
  <si>
    <t>Realizar el seguimiento a la entrega de los inmuebles por parte de las Gerencias Regionales a los depositarios asignados.</t>
  </si>
  <si>
    <t>1. Validar los inmuebles asignados que no han sido entregados a sus destinatarios.
2. Solicitar los cronogramas de entrega de los inmuebles a las Gerencias Regionales.
3. Hacer seguimiento mensual al cumplimiento de las entregas.</t>
  </si>
  <si>
    <t>Actualización  de la Capacidad Operativa de las Gerencias Regionales a través de un estudio de cargas de trabajo que permita dimensionar la planta necesaria para cumplir con este requerimiento.</t>
  </si>
  <si>
    <t>Elaboración, sustentación, socialización y ejecución del estudio de la capacidad operativa de la planta de personal.</t>
  </si>
  <si>
    <t>Estudio Elaborado
Acta de Junta Directiva
Acta de Socialización</t>
  </si>
  <si>
    <t xml:space="preserve">Cumplimiento del 100% de las entregas de FMI asignados a 31 de diciembre de 2018. </t>
  </si>
  <si>
    <t>1. Entregar el 100%  de los inmuebles asignados a 31 de diciembre de 2018.
2. Seguimiento Trimestral al cumplimiento de las entregas</t>
  </si>
  <si>
    <t>Informes de Seguimiento Trimestral</t>
  </si>
  <si>
    <t xml:space="preserve">Ineficiencia, falta de eficacia y oportunidad en la aplicación de acciones tendientes a exigir la debida administración y rendición de cuentas por parte de los depositarios, retoma de los bienes y recuperación de los recursos recaudados de su productividad. </t>
  </si>
  <si>
    <t>1. Implementación del modulo de Scoring.
2. Puesta en marcha del aplicativo.
3. Capacitación a los usuarios en las áreas misionales.</t>
  </si>
  <si>
    <t>Evaluación del 100% de los depositarios a través de la validación de los indicadores del sistema.</t>
  </si>
  <si>
    <t>1. Reportes Mensual de Evaluación de los depositarios.
2. Presentación de los resultados al comité de depositarios.
3. Remociones solicitadas de acuerdo a los resultados del aplicativo.</t>
  </si>
  <si>
    <t>Reportes de Evaluación
Actas de Comité de Depositarios
Acta de Remoción</t>
  </si>
  <si>
    <t>Requerir administrativamente o judicialmente la rendición provocada de cuentas de 259 depositarios removidos por la sociedad de activos especiales</t>
  </si>
  <si>
    <t>1.Implementación de los ajustes al aplicativo.
2.Puesta en marcha del aplicativo.
3.Capacitación a los usuarios en las áreas misionales.</t>
  </si>
  <si>
    <t>Realizar el seguimiento a la retoma de los inmuebles por parte de las Gerencias Regionales a los depositarios asignados.</t>
  </si>
  <si>
    <t>1.Validar los inmuebles removidos que no han sido retomados de los depositarios.
2.Solicitar los cronogramas de retoma de los inmuebles a las Gerencias Regionales.
3.Hacer seguimiento mensual al cumplimiento de las retomas.</t>
  </si>
  <si>
    <t>Diagnostico de la Capacidad Operativa de las Gerencias Regionales a través de un estudio de cargas de trabajo que permita dimensionar la planta necesaria para cumplir con este requerimiento.</t>
  </si>
  <si>
    <t xml:space="preserve">1.Contratación del dimensionamiento de la Planta
2.Presentación de los Resultados a la Junta Directiva de SAE
3.Socialización y ejecución de los ajustes aprobados a la Planta de Personal </t>
  </si>
  <si>
    <t>Contrato Suscrito
Acta de Junta Directiva
Acta de Socialización</t>
  </si>
  <si>
    <t xml:space="preserve">Cumplimiento del 100% de las retomas de FMI removidos a 31 de diciembre de 2018. </t>
  </si>
  <si>
    <t>1.Retomar el 100%  de los inmuebles removidos a depositarios a 31 de diciembre de 2018.
2.Seguimiento Trimestral al cumplimiento de las retomas</t>
  </si>
  <si>
    <t>No se dispone de controles efectivos para mitigar el riesgo por la falta de la póliza de cumplimiento dado que no se tendrían mecanismos de cobertura que blinden a las sociedades a cargo de los Depositarios.</t>
  </si>
  <si>
    <t xml:space="preserve">Continuar con la normalización de la totalidad de los depositarios provisionales  bajo los lineamientos de SAE, considerando que las situaciones identificadas por la contraloría están enmarcadas en depositarios asignados por DNE
</t>
  </si>
  <si>
    <t xml:space="preserve">1. Emitir los actos administrativo
2. Solicitar las pólizas de cumplimiento 
3. Formalizar la posesión 
</t>
  </si>
  <si>
    <t>Esta actividad se realiza siempre y cuando la Gerencia de Sociedades Activas genere los actos administrativos de ratificación de los depositarios indicados en el hallazgo.
La cantidad depende de los actos administrativos que genere la Gerencia de Sociedades Activas.</t>
  </si>
  <si>
    <t xml:space="preserve">Elaboración de formato de plan de trabajo y cronograma para la Gerencia de Sociedades en Liquidación, implementación de los mismos en las sociedades en liquidación </t>
  </si>
  <si>
    <t xml:space="preserve">Diligencimiento de los formatos establecidos por parte de los depositarios de las sociedades, seguimiento a la actividad, inserción al expediente, evaluación de cumplimiento de los mismos en asambleas y mesas de trabajo </t>
  </si>
  <si>
    <t>meses</t>
  </si>
  <si>
    <t xml:space="preserve">1. Revisar de manera masiva la información de los procesos.
2. identificar falencias en la información
3. Ajustar de manera individual la información de cada uno de los activos ( si se hace necesario)
</t>
  </si>
  <si>
    <t xml:space="preserve">Realizar el seguimiento a la gestión de depositarios provisionales con funciones de liquidador y evaluar u gestión a partir de lo registrado en el sistema de información. 
</t>
  </si>
  <si>
    <t xml:space="preserve">1. Realizar el ejercicio de control a partir de los mecanismos definidos.
2.Registrar en el sistema de información la gestión del seguimiento realizado.
</t>
  </si>
  <si>
    <t xml:space="preserve">No de Seguimientos </t>
  </si>
  <si>
    <t xml:space="preserve">... Debido a la ausencia de parámetros para evaluar los avances de la liquidación y a debilidades en la supervisión, control y seguimiento de la SAE a la gestión de los Liquidadores, lo que incrementa los riesgos y disminuye los resultados de la gestión.  </t>
  </si>
  <si>
    <t xml:space="preserve">Elaboración formato de seguimiento al informe de gestión e  Implementación del formato por parte de la Gerencia de Sociedades en Liquidación. </t>
  </si>
  <si>
    <t xml:space="preserve">Solicitud al área de planeación del formato de seguimiento, implementación del formato por parte de los funcionarios de la Gerencia, seguimiento del mismo mediante mesas de trabajo con los depositarios, inserción en los expedientes de las sociedades. </t>
  </si>
  <si>
    <t xml:space="preserve">Solicitar la actualización del Procedimiento P-DT2-085 versión 1-10/08/2015 y su instructivo para que el control que realiza el equipo de la Gerencia de Sociedades Activas este armonizado con  los formatos avalados por la Entidad y los planes de negocios que se han aprobado en las Asambleas generales se reflejen en los formatos de la entidad </t>
  </si>
  <si>
    <t>1. Actualizar con el área de planeación el procedimiento P-DT2-085 versión 1-10/08-2015 y su instructivo. 
2. Implementar los formatos que se generen y realizar la respectiva capacitación a los profesionales de la Gerencia de Sociedades Activas.</t>
  </si>
  <si>
    <t xml:space="preserve">1. Realizar el ejercicio de control a partir de los mecanismos definidos.
2. Registrar en el sistema de información la gestión del seguimiento realizado.
</t>
  </si>
  <si>
    <t>No Seguimientos</t>
  </si>
  <si>
    <t xml:space="preserve">Desarrollo e implementación de una funcionalidad que permita llevar cabo el seguimiento a los planes de acción implementados para cada sociedad.  </t>
  </si>
  <si>
    <t xml:space="preserve">Continuar con el proceso de consolidación  de mecanismos de articulación con la Superintendencia de Sociedades para intercambiar información sobre  las sociedades vinculadas al FRISCO. </t>
  </si>
  <si>
    <t xml:space="preserve">Diseñar proceso de comunicación con la Superintendencia de Sociedades en la que se asegure en envió de información permanente de las sociedades secuestradas que estan inmersas en procesos de extinción de dominio. 
</t>
  </si>
  <si>
    <t xml:space="preserve">Crear documento dentro del proceso en el que se fijen responsabilidades y fechas
Crear mecanismos de envió de información y alertas.
</t>
  </si>
  <si>
    <t>No seguimiento de los depositarios con base en el cual adelantar acciones preventivas y/o correctivas en caso de detectar incumplimientos, así como retroalimentar los procesos internos como el de asignación, a efectos de prevenir el riesgo de continuar entregando activos a depositarios que presentan incumplimiento en la entrega de informes y recursos.</t>
  </si>
  <si>
    <t>1.Validar los inmuebles removidos que no han sido retomados de los depositarios.
2.Solicitar los cronogramas de retoma de los inmuebles a las Gerencias Regionales.
3. Hacer seguimiento mensual al cumplimiento de las retomas.</t>
  </si>
  <si>
    <t>1.Reportes Mensual de Evaluación de los depositarios.
2.Presentación de los resultados al comité de depositarios.
3.Remociones solicitadas de acuerdo a los resultados del aplicativo.</t>
  </si>
  <si>
    <t>No obstante, de la respuesta se infiere que la SAE no tiene diseñados e implementados indicadores para medir el desempeño y la gestión de los depositarios en la administración de sociedades activas y en liquidación; por consiguiente no ha definido cómo se realizará la medición de los resultados, la frecuencia, la escala de valoración, sistemas e instrumentos de medición de los resulta...</t>
  </si>
  <si>
    <t xml:space="preserve">Elaboración de hoja de los depositarios con funciones de liquidador, en la que se plasmen los indicadores de desempeño y gestión en la administración de sociedades. </t>
  </si>
  <si>
    <t xml:space="preserve">Reunión con planeación para determinar el formato de hoja de vida para los depositarios y los indicadores de la gestión a aplicar, solicitud a los depositarios del diligenciamiento de los formatos de hoja de vida implementado, inserción de las hojas de vida diligenciadas en los expedientes de las sociedades.  </t>
  </si>
  <si>
    <t>Formato
Comunicaciones
Actas</t>
  </si>
  <si>
    <t xml:space="preserve">Continuar con el desarrollo del portal de depositarios de sociedades para lograr a través de dicha herramienta  el analisis financiero de las sociedades y generar los reportes a que haya lugar para optimizar el control a la gestión de los depositarios </t>
  </si>
  <si>
    <t xml:space="preserve">Continuar con la realización de las Asambleas generales de socios en las cuales se discuten y aprueban por parte de SAE los planes de acción para cada una de las sociedades </t>
  </si>
  <si>
    <t xml:space="preserve">Actualizar el Formato M-AA-F-01-V1 de Informe Mensual de Gestión y financiero de sociedades y establecimientos de comercio independientes, bajo los términos de la Ley 1314 de 2009 que incorpora las NIIF.                             </t>
  </si>
  <si>
    <t xml:space="preserve">1. Actualizar los formatos en los cuales se reflejen los planes de acción discutidos en las Asambleas realizadas, 
2. Realizar seguimiento a través de los informes mensuales de gestión al cumplimiento de los planes de acción aprobados en las Asambleas. 
</t>
  </si>
  <si>
    <t>Realizar seguimiento al radicado ZEUS 62685 , con el cual se actualizará el  formato M-AA-F-01-V1, y el proceso de la metodología de PUNTUACION-Z. Se obtendrá una calificación cuantitativa y una calificación cualitativa de la gestión de los depositarios provisionales.</t>
  </si>
  <si>
    <t xml:space="preserve">Informes
</t>
  </si>
  <si>
    <t>Formato</t>
  </si>
  <si>
    <t>Indicadores Estratégicos PND</t>
  </si>
  <si>
    <t>Deficiencias en la metodología de medición, resultados alcanzados y demoras en la toma de decisiones generadas por la inoportunidad en los resultados de los indicadores.</t>
  </si>
  <si>
    <t>Desarrollar la plataforma estratégica para el próximo cuatrenio con el análisis del entendimiento del negocio y del entorno.</t>
  </si>
  <si>
    <t xml:space="preserve">1. Realizar análisis de contexto interno y externo 
2. Identificar retos y necesidades
3. Definir plataforma estratégica
4. Validar con la Ciudadanía 
</t>
  </si>
  <si>
    <t>Plataforma estratégica</t>
  </si>
  <si>
    <t>Planeación estratégica institucional y plan de acción</t>
  </si>
  <si>
    <t>Los Indicadores no están contenidos dentro del plan estratégico y la información remitida refleja incumplimiento frente a la meta propuesta, que dado su comportamiento se deduce que no se adoptaron las medidas necesarias encaminadas a cumplir con el objetivo propuesto.</t>
  </si>
  <si>
    <t>Definición de metas a partir del análisis de comportamiento y capacidad instalada.</t>
  </si>
  <si>
    <t xml:space="preserve">1.Establecer estadísticas necesarias para la definición de metas
2.Validar información con equipo directivo 
</t>
  </si>
  <si>
    <t>Plan estratégico
Plan de acción</t>
  </si>
  <si>
    <t>Mejorar el proceso en la actualización de la información y ajuste de metas cuando proceda.</t>
  </si>
  <si>
    <t xml:space="preserve">1. Definir el proceso de actualización de metas y definición de acciones y estrategias necesarias para el cumplimiento de las mismas. 
2. Definir mecanismos de actualización de plataforma estratégica (Metas, indicadores, iniciativas, objetivos estratégicos). 
3. Hacer seguimiento a la documentación de la información 
</t>
  </si>
  <si>
    <t>Definición de reportes periódicos a través de los sistemas de información necesarios para la medición de indicadores.</t>
  </si>
  <si>
    <t xml:space="preserve">1. Identificar los reportes que suministren informacion estrategica necesaria para la medicion de los indicadores.
</t>
  </si>
  <si>
    <t>Medición de la estrategia</t>
  </si>
  <si>
    <t xml:space="preserve">Mejorar el procedimiento denominado Alistamiento para la Devolución de Activos P-DF2-087 VERSIÓN 5 18/06/2018, estableciendo tiempos máximos de expedición de los actos adminsitrativos una vez se cuente con la decisión judicial debidamente ejecutoriada, incluyendo las actividades relacionadas con la aclaración de la decisión judicial objeto de cumplimiento. </t>
  </si>
  <si>
    <t>1.Trámite de modificación a través del sistema ZEUS;
2.Comunicación de la modificación 
3. Aprobación</t>
  </si>
  <si>
    <t>Generación del acto administrativo en un plazo de treinta días</t>
  </si>
  <si>
    <t xml:space="preserve">(…) Demora en la expedicion del acto administrativo </t>
  </si>
  <si>
    <t>Implementación de un modulo de devoluciones del sistema matrix que permita el cargue de la información y el reporte pormenorizado de los ingresos y gastos de los inmuebles.</t>
  </si>
  <si>
    <t>1. Implementación del modulo de devoluciones.
2. Puesta en marcha del aplicativo.
3.Capacitación a los usuarios en las áreas misionales.</t>
  </si>
  <si>
    <t>Plan de Choque para la elaboración de Estados de Cuenta solicitados por devolución de Inmuebles o entregas a otras autoridades.</t>
  </si>
  <si>
    <t>1.Presentación y Aprobación del Plan de Choque
2.Elaboración de 513 Estados de Cuenta para la devolución de FMI.</t>
  </si>
  <si>
    <t>Actualización  de la Capacidad Operativa de las Gerencia de Inmuebles a través de un estudio de cargas de trabajo que permita dimensionar la planta necesaria para cumplir con este requerimiento.</t>
  </si>
  <si>
    <t>(…) El proceso de alistamiento  adelantado por SAE para trasladar inmuebles a CISA es deficiente(…)</t>
  </si>
  <si>
    <t>Los bienes inmuebles objeto de alistamiento y trasladados a CISA , deberán ser objeto de una validación jurídica a través del estudio de los folios de matrícula inmobiliaria con una periodicidad de 120 días calendario.</t>
  </si>
  <si>
    <t xml:space="preserve">1.Solicitar a la Gerencia Comercial los Bienes Inmuebles que se transladaron a CISA para su comercialización.  
2.Análisis jurídico del Certificado de Tradición.
3. Comunicación de los hallazgos   </t>
  </si>
  <si>
    <t>Diferencia en la informacion reportada por CISA y SAE frente al inventario de inmuebles transferidos a CISA para comercializar</t>
  </si>
  <si>
    <t>Se programará reuniones periodicas con el fin de conciliar el inventario de inmuebles</t>
  </si>
  <si>
    <t>Soporte documental reunion de seguimiento</t>
  </si>
  <si>
    <t>Deficiencia de controles en el sistema de asignación que valide los topes definidos para los diferentes tipos de acivos (Inmuebles o Sociedades), así como la deficiencia en la trazabilidad de las asignaciones que se realizan.</t>
  </si>
  <si>
    <t>Esta actividad requiere de presentación al Comité de Depositarios Provisioanles y Liquidadores.</t>
  </si>
  <si>
    <t>Es necesario que se realice la mejora del sistema de asignación, de lo contrario, el control sería manual.
Esta acción es temporal mientras se realiza el ajuste en el sistema.</t>
  </si>
  <si>
    <t>Se realizará la solicitud de desvinculación en la medida en que se informe al Grupo de Depositarios Provisionales y Liquidadores los casos de no materialización, cancelación, suspensión o de papel.
Esta acción es temporal mientras se realiza el ajuste en el sistema.</t>
  </si>
  <si>
    <t>Deficiencia en la información de la clasificación, ubicación y en general de información requerida en la solicitud de asignación de activos presentada por parte de las áreas solicitantes.</t>
  </si>
  <si>
    <t>Realizar control y seguimiento a las actividades relacionadas con el proceso de asignación de activos y los topes máximos aprobados.</t>
  </si>
  <si>
    <t xml:space="preserve">1. Con la entrada en vigencia de la funcionalidad de asignación de depositarios, realizar seguimiento del cumplimiento de la regla de negocio de topes.
2. Ajustar en el procedimiento la información de los topes, la clasificación de los activos y la información completa de la solicitud de asignación.
</t>
  </si>
  <si>
    <t>El procedimiento no garantiza la efectividad y agilidad en las actividades relacionadas con el proceso de remoción, dado que sobre los bienes en los cuales se decidió remover al depositario, existe demora u omisión en la aplicación y nueva asignación de los bienes.</t>
  </si>
  <si>
    <t>1.Retomar el 100%  de los inmuebles removidos a 31 de diciembre de 2018.
2.Seguimiento Trimestral al cumplimiento de las retomas</t>
  </si>
  <si>
    <t xml:space="preserve">
Realizar los requerimeintos al GIT de depositarios para finalizar el  nombramiento de depositarios provisionales al GIT de depositarios, para aquellas sociedades en las cuales se removió a los depositarios no incorporados o excluidos del registro de depositarios y liquidadores de SAE.</t>
  </si>
  <si>
    <t>No requerimientos</t>
  </si>
  <si>
    <t>1.Implementación de los ajustes al aplicativo.
2. Puesta en marcha del aplicativo.
3. Capacitación a los usuarios en las áreas misionales.</t>
  </si>
  <si>
    <t>Falta de control, monitoreo y seguimiento a los actos administrativos de remoción, lo que refleja deficiencias administrativas relacionadas con la información, comunicación y efectividad en la materialización de lo dispuesto en las resoluciones.</t>
  </si>
  <si>
    <t>1. Implementación de los ajustes al aplicativo.
2.Puesta en marcha del aplicativo.
3.Capacitación a los usuarios en las áreas misionales.</t>
  </si>
  <si>
    <t>1.Retomar el 100%  de los inmuebles retomados a 31 de diciembre de 2018.
2.Seguimiento Trimestral al cumplimiento de las retomas</t>
  </si>
  <si>
    <t>FILA_2</t>
  </si>
  <si>
    <t>FILA_3</t>
  </si>
  <si>
    <t>FILA_4</t>
  </si>
  <si>
    <t>FILA_5</t>
  </si>
  <si>
    <t>FILA_6</t>
  </si>
  <si>
    <t>FILA_7</t>
  </si>
  <si>
    <t>FILA_8</t>
  </si>
  <si>
    <t>FILA_9</t>
  </si>
  <si>
    <t>FILA_10</t>
  </si>
  <si>
    <t>FILA_11</t>
  </si>
  <si>
    <t>FILA_12</t>
  </si>
  <si>
    <t>FILA_13</t>
  </si>
  <si>
    <t>FILA_14</t>
  </si>
  <si>
    <t>FILA_15</t>
  </si>
  <si>
    <t>FILA_16</t>
  </si>
  <si>
    <t>FILA_17</t>
  </si>
  <si>
    <t>FILA_18</t>
  </si>
  <si>
    <t>FILA_19</t>
  </si>
  <si>
    <t>FILA_20</t>
  </si>
  <si>
    <t>FILA_21</t>
  </si>
  <si>
    <t>FILA_22</t>
  </si>
  <si>
    <t>FILA_23</t>
  </si>
  <si>
    <t>FILA_24</t>
  </si>
  <si>
    <t>FILA_25</t>
  </si>
  <si>
    <t>FILA_26</t>
  </si>
  <si>
    <t>FILA_27</t>
  </si>
  <si>
    <t>FILA_28</t>
  </si>
  <si>
    <t>FILA_29</t>
  </si>
  <si>
    <t>FILA_30</t>
  </si>
  <si>
    <t>FILA_31</t>
  </si>
  <si>
    <t>FILA_32</t>
  </si>
  <si>
    <t>FILA_33</t>
  </si>
  <si>
    <t>FILA_34</t>
  </si>
  <si>
    <t>FILA_35</t>
  </si>
  <si>
    <t>FILA_36</t>
  </si>
  <si>
    <t>FILA_37</t>
  </si>
  <si>
    <t>FILA_38</t>
  </si>
  <si>
    <t>FILA_39</t>
  </si>
  <si>
    <t>FILA_40</t>
  </si>
  <si>
    <t>FILA_41</t>
  </si>
  <si>
    <t>FILA_42</t>
  </si>
  <si>
    <t>FILA_43</t>
  </si>
  <si>
    <t>FILA_44</t>
  </si>
  <si>
    <t>FILA_45</t>
  </si>
  <si>
    <t>FILA_46</t>
  </si>
  <si>
    <t>FILA_47</t>
  </si>
  <si>
    <t>FILA_48</t>
  </si>
  <si>
    <t>FILA_49</t>
  </si>
  <si>
    <t>FILA_50</t>
  </si>
  <si>
    <t>FILA_51</t>
  </si>
  <si>
    <t>FILA_52</t>
  </si>
  <si>
    <t>FILA_53</t>
  </si>
  <si>
    <t>FILA_54</t>
  </si>
  <si>
    <t>FILA_55</t>
  </si>
  <si>
    <t>FILA_56</t>
  </si>
  <si>
    <t>FILA_57</t>
  </si>
  <si>
    <t>FILA_58</t>
  </si>
  <si>
    <t>FILA_59</t>
  </si>
  <si>
    <t>FILA_60</t>
  </si>
  <si>
    <t>FILA_61</t>
  </si>
  <si>
    <t>FILA_62</t>
  </si>
  <si>
    <t>FILA_63</t>
  </si>
  <si>
    <t>FILA_64</t>
  </si>
  <si>
    <t>FILA_65</t>
  </si>
  <si>
    <t>FILA_66</t>
  </si>
  <si>
    <t>FILA_67</t>
  </si>
  <si>
    <t>FILA_68</t>
  </si>
  <si>
    <t>FILA_69</t>
  </si>
  <si>
    <t>FILA_70</t>
  </si>
  <si>
    <t>FILA_71</t>
  </si>
  <si>
    <t>FILA_72</t>
  </si>
  <si>
    <t>FILA_73</t>
  </si>
  <si>
    <t>FILA_74</t>
  </si>
  <si>
    <t>FILA_75</t>
  </si>
  <si>
    <t>FILA_76</t>
  </si>
  <si>
    <t>FILA_77</t>
  </si>
  <si>
    <t>FILA_78</t>
  </si>
  <si>
    <t>FILA_79</t>
  </si>
  <si>
    <t>FILA_80</t>
  </si>
  <si>
    <t>FILA_81</t>
  </si>
  <si>
    <t>FILA_82</t>
  </si>
  <si>
    <t>FILA_83</t>
  </si>
  <si>
    <t>FILA_84</t>
  </si>
  <si>
    <t>FILA_85</t>
  </si>
  <si>
    <t>FILA_86</t>
  </si>
  <si>
    <t>FILA_87</t>
  </si>
  <si>
    <t>FILA_88</t>
  </si>
  <si>
    <t>FILA_89</t>
  </si>
  <si>
    <t>FILA_90</t>
  </si>
  <si>
    <t>FILA_91</t>
  </si>
  <si>
    <r>
      <rPr>
        <b/>
        <sz val="11"/>
        <color indexed="8"/>
        <rFont val="Calibri"/>
        <family val="2"/>
        <scheme val="minor"/>
      </rPr>
      <t>Consistencia de la información y conformación del inventario</t>
    </r>
    <r>
      <rPr>
        <sz val="11"/>
        <color indexed="8"/>
        <rFont val="Calibri"/>
        <family val="2"/>
        <scheme val="minor"/>
      </rPr>
      <t xml:space="preserve">
La situación de los bienes reportada de manera oficial por SAE a partir de sus aplicativos oficiales, no corresponde con la realidad de su estado, determinada a través de la información contenida en los expedientes o suministrada por las Gerencias Técnicas competentes. </t>
    </r>
  </si>
  <si>
    <r>
      <rPr>
        <b/>
        <sz val="11"/>
        <color indexed="8"/>
        <rFont val="Calibri"/>
        <family val="2"/>
        <scheme val="minor"/>
      </rPr>
      <t>Calidad de la Información Sociedades Activas</t>
    </r>
    <r>
      <rPr>
        <sz val="11"/>
        <color indexed="8"/>
        <rFont val="Calibri"/>
        <family val="2"/>
        <scheme val="minor"/>
      </rPr>
      <t xml:space="preserve">
(…) era de conocimiento juridico de SAE el problema juridico que se presenta por la incongruencia en la sentencia de extinción de dominio del 09/07/2004… debío realizar las aclaraciones correspondientes y no reportarla en estado de extinta cuando actualmente se realizan acciones para definir la declaratoria de extinción </t>
    </r>
  </si>
  <si>
    <r>
      <rPr>
        <b/>
        <sz val="11"/>
        <color indexed="8"/>
        <rFont val="Calibri"/>
        <family val="2"/>
        <scheme val="minor"/>
      </rPr>
      <t>Calidad de la Información Sociedades Activas</t>
    </r>
    <r>
      <rPr>
        <sz val="11"/>
        <color indexed="8"/>
        <rFont val="Calibri"/>
        <family val="2"/>
        <scheme val="minor"/>
      </rPr>
      <t xml:space="preserve">
Inconsistencia en la información suministrada por la SAE con relación a las Sociedades que administra actualmente y al número de activos asignados a algunos Depositarios Provisionales de éstas.</t>
    </r>
  </si>
  <si>
    <r>
      <rPr>
        <b/>
        <sz val="11"/>
        <color indexed="8"/>
        <rFont val="Calibri"/>
        <family val="2"/>
        <scheme val="minor"/>
      </rPr>
      <t>Restitución de inmueble arrendado</t>
    </r>
    <r>
      <rPr>
        <sz val="11"/>
        <color indexed="8"/>
        <rFont val="Calibri"/>
        <family val="2"/>
        <scheme val="minor"/>
      </rPr>
      <t xml:space="preserve">
(…) Falta de acciones para ejercer la debida administración de los bienes, dada la demora y la faltra de diligencia para su recuperacion en razón al incumplimiento del arrendatario </t>
    </r>
  </si>
  <si>
    <r>
      <rPr>
        <b/>
        <sz val="11"/>
        <color indexed="8"/>
        <rFont val="Calibri"/>
        <family val="2"/>
        <scheme val="minor"/>
      </rPr>
      <t>Restitución de inmueble arrendado</t>
    </r>
    <r>
      <rPr>
        <sz val="11"/>
        <color indexed="8"/>
        <rFont val="Calibri"/>
        <family val="2"/>
        <scheme val="minor"/>
      </rPr>
      <t xml:space="preserve">
SAE no ha tomado acciones efectivas y oportunas tendientes a acatar el deber de transferir materialmente bienes a la ANT de tal forma que esta cumpla con su cometido estatal; sin perjuicio que al dilatar estas acciones en el tiempo, le genere al Estado mayores costos, gastos, erogaciones y posibles procesos administrativos.</t>
    </r>
  </si>
  <si>
    <r>
      <rPr>
        <b/>
        <sz val="11"/>
        <color indexed="8"/>
        <rFont val="Calibri"/>
        <family val="2"/>
        <scheme val="minor"/>
      </rPr>
      <t>Bienes improductivos.</t>
    </r>
    <r>
      <rPr>
        <sz val="11"/>
        <color indexed="8"/>
        <rFont val="Calibri"/>
        <family val="2"/>
        <scheme val="minor"/>
      </rPr>
      <t xml:space="preserve">
No se evidencian acciones para garantizar la conservación y generación de productividad de bienes en administración directa</t>
    </r>
  </si>
  <si>
    <r>
      <rPr>
        <b/>
        <sz val="11"/>
        <color indexed="8"/>
        <rFont val="Calibri"/>
        <family val="2"/>
        <scheme val="minor"/>
      </rPr>
      <t>Bienes improductivos</t>
    </r>
    <r>
      <rPr>
        <sz val="11"/>
        <color indexed="8"/>
        <rFont val="Calibri"/>
        <family val="2"/>
        <scheme val="minor"/>
      </rPr>
      <t xml:space="preserve">
SAE debe incurrir en costos y gastos derivados de la administración de bienes improductivos. No se evidencian gestiones para la identificación, clasificación de los bienes con vocación productiva o no productiva, ni gestiones de promoción adelantadas por la SAE o sus depositarios para generar productividad en activos con esta capacidad. </t>
    </r>
  </si>
  <si>
    <r>
      <rPr>
        <b/>
        <sz val="11"/>
        <color indexed="8"/>
        <rFont val="Calibri"/>
        <family val="2"/>
        <scheme val="minor"/>
      </rPr>
      <t>Entrega material de bienes a los depositarios</t>
    </r>
    <r>
      <rPr>
        <sz val="11"/>
        <color indexed="8"/>
        <rFont val="Calibri"/>
        <family val="2"/>
        <scheme val="minor"/>
      </rPr>
      <t xml:space="preserve">
La falta en la entrega del 40% de los activos asignados a depositarios.</t>
    </r>
  </si>
  <si>
    <r>
      <rPr>
        <b/>
        <sz val="11"/>
        <color indexed="8"/>
        <rFont val="Calibri"/>
        <family val="2"/>
        <scheme val="minor"/>
      </rPr>
      <t>Entrega material de bienes a depositarios</t>
    </r>
    <r>
      <rPr>
        <sz val="11"/>
        <color indexed="8"/>
        <rFont val="Calibri"/>
        <family val="2"/>
        <scheme val="minor"/>
      </rPr>
      <t xml:space="preserve">
La base reporta 10.604 inmuebles que han sido asignados a Depositarios, sin que a diciembre de 2017 se haya realizado la entrega física del bien.  Se deduce falta de control y seguimiento al procedimiento de Asignación a Depositarios Provisionales y Liquidadores y fallas de control interno relacionado con información y comunicación interna.</t>
    </r>
  </si>
  <si>
    <r>
      <rPr>
        <b/>
        <sz val="11"/>
        <color indexed="8"/>
        <rFont val="Calibri"/>
        <family val="2"/>
        <scheme val="minor"/>
      </rPr>
      <t>Gestión y cumplimiento a cargo de los Depositarios provisionales.</t>
    </r>
    <r>
      <rPr>
        <sz val="11"/>
        <color indexed="8"/>
        <rFont val="Calibri"/>
        <family val="2"/>
        <scheme val="minor"/>
      </rPr>
      <t xml:space="preserve">
 No control, seguimiento y monitoreo a los FMI asignados a depositarios, con activos sin rendición de cuentas ni informes de gestión. Deficiencias en la generación de información actualizada, consistente y confiable en la cual se sustente la toma de decisiones administrativas y acciones judiciales.</t>
    </r>
  </si>
  <si>
    <r>
      <rPr>
        <b/>
        <sz val="11"/>
        <color indexed="8"/>
        <rFont val="Calibri"/>
        <family val="2"/>
        <scheme val="minor"/>
      </rPr>
      <t>Gestión Pólizas de Depositarios Provisionales de Sociedades.</t>
    </r>
    <r>
      <rPr>
        <sz val="11"/>
        <color indexed="8"/>
        <rFont val="Calibri"/>
        <family val="2"/>
        <scheme val="minor"/>
      </rPr>
      <t xml:space="preserve">
SAE no ha exigido a los Depositarios Provisionales de Sociedades de la Convocatoria 02 de 2015 incorporados en el Registro las pólizas de cumplimiento y no han sido ratificados como Depositarios Provisionales generando riesgos ante un incumplimiento de las obligaciones que les competen en desarrollo de su gestión.</t>
    </r>
  </si>
  <si>
    <r>
      <rPr>
        <b/>
        <sz val="11"/>
        <color indexed="8"/>
        <rFont val="Calibri"/>
        <family val="2"/>
        <scheme val="minor"/>
      </rPr>
      <t xml:space="preserve">Liquidación de sociedades. </t>
    </r>
    <r>
      <rPr>
        <sz val="11"/>
        <color indexed="8"/>
        <rFont val="Calibri"/>
        <family val="2"/>
        <scheme val="minor"/>
      </rPr>
      <t xml:space="preserve">
El Artículo 2.5.5.10.1 del Decreto 2136 de 2015 establece respecto a la liquidación de sociedades. “El liquidador deberá presentar al Administrador del Frisco todos los documentos actualizados exigidos para depositarios provisionales, diligenciar debidamente el formato diseñado por la entidad y que se encuentra en la página web…”</t>
    </r>
  </si>
  <si>
    <r>
      <rPr>
        <b/>
        <sz val="11"/>
        <color indexed="8"/>
        <rFont val="Calibri"/>
        <family val="2"/>
        <scheme val="minor"/>
      </rPr>
      <t xml:space="preserve">Mecanismos de Supervisión a la Gestión de los Depositarios Provisionales y Liquidadores de Sociedades.
</t>
    </r>
    <r>
      <rPr>
        <sz val="11"/>
        <color indexed="8"/>
        <rFont val="Calibri"/>
        <family val="2"/>
        <scheme val="minor"/>
      </rPr>
      <t xml:space="preserve">
No se evidenciaron los documentos formales que contengan los planes de negocios y/o de acción a cargo de los Depositarios Provisionales para ser analizados, discutidos y aprobados conjuntamente  con la SAE</t>
    </r>
  </si>
  <si>
    <r>
      <rPr>
        <b/>
        <sz val="11"/>
        <color indexed="8"/>
        <rFont val="Calibri"/>
        <family val="2"/>
        <scheme val="minor"/>
      </rPr>
      <t xml:space="preserve">Calificación de Depositarios
</t>
    </r>
    <r>
      <rPr>
        <sz val="11"/>
        <color indexed="8"/>
        <rFont val="Calibri"/>
        <family val="2"/>
        <scheme val="minor"/>
      </rPr>
      <t xml:space="preserve">
No aplicación de indicadores de desempeño y gestión para evaluar el grado de cumplimiento de los depositarios en aspectos relativos a la entrega de informes, oportunidad en la consignación de recursos, gestión y administración de los bienes asignados, entre otros.  </t>
    </r>
  </si>
  <si>
    <r>
      <rPr>
        <b/>
        <sz val="11"/>
        <color indexed="8"/>
        <rFont val="Calibri"/>
        <family val="2"/>
        <scheme val="minor"/>
      </rPr>
      <t>Indicadores de desempeño y/o gestión de las sociedades.</t>
    </r>
    <r>
      <rPr>
        <sz val="11"/>
        <color indexed="8"/>
        <rFont val="Calibri"/>
        <family val="2"/>
        <scheme val="minor"/>
      </rPr>
      <t xml:space="preserve">
SAE no cuenta con información de medición de los resultados de las decisiones adoptadas, que le permita, entre otros aspectos conocer. I) El impacto de los nuevos depositarios vinculados con las convocatorias realizadas frente a la rendición de cuentas en los tiempos previstos y con la calidad esperada...</t>
    </r>
  </si>
  <si>
    <r>
      <rPr>
        <b/>
        <sz val="11"/>
        <color indexed="8"/>
        <rFont val="Calibri"/>
        <family val="2"/>
        <scheme val="minor"/>
      </rPr>
      <t xml:space="preserve">Devolución de Bienes </t>
    </r>
    <r>
      <rPr>
        <sz val="11"/>
        <color indexed="8"/>
        <rFont val="Calibri"/>
        <family val="2"/>
        <scheme val="minor"/>
      </rPr>
      <t xml:space="preserve">
(…) En terminos generales se estableció demora superior a seis(6) meses en la expedición del acto administrativo de devolución (…) es necesario destacar la tardanza conlleva riesgos frente a eventuales procesos judiciales</t>
    </r>
  </si>
  <si>
    <r>
      <rPr>
        <b/>
        <sz val="11"/>
        <color indexed="8"/>
        <rFont val="Calibri"/>
        <family val="2"/>
        <scheme val="minor"/>
      </rPr>
      <t>Devolución de Bienes</t>
    </r>
    <r>
      <rPr>
        <sz val="11"/>
        <color indexed="8"/>
        <rFont val="Calibri"/>
        <family val="2"/>
        <scheme val="minor"/>
      </rPr>
      <t xml:space="preserve">
Deficiencias en la planeación, ejecución y supervisión del procedimiento de alistamiento para devolución de activos, en lo concerniente al cumplimiento de las actividades y la generación del registro documental correspondiente, y en la falta del establecimiento de términos para cumplir tales actividades.</t>
    </r>
  </si>
  <si>
    <r>
      <rPr>
        <b/>
        <sz val="11"/>
        <color indexed="8"/>
        <rFont val="Calibri"/>
        <family val="2"/>
        <scheme val="minor"/>
      </rPr>
      <t>Enajenación de Bienes Inmuebles</t>
    </r>
    <r>
      <rPr>
        <sz val="11"/>
        <color indexed="8"/>
        <rFont val="Calibri"/>
        <family val="2"/>
        <scheme val="minor"/>
      </rPr>
      <t xml:space="preserve">
(…) inconsistencias como… falta estado juridico del inmueble… FMI 300-31904 evidencia la venta realizada por la DNE E.L.</t>
    </r>
  </si>
  <si>
    <r>
      <rPr>
        <b/>
        <sz val="11"/>
        <color indexed="8"/>
        <rFont val="Calibri"/>
        <family val="2"/>
        <scheme val="minor"/>
      </rPr>
      <t xml:space="preserve">Topes máximos y asignación automática de activos a Depositarios: </t>
    </r>
    <r>
      <rPr>
        <sz val="11"/>
        <color indexed="8"/>
        <rFont val="Calibri"/>
        <family val="2"/>
        <scheme val="minor"/>
      </rPr>
      <t xml:space="preserve">
Asignación de activos (inmuebles y Sociedades) en cantidades que superan los límites establecidos afectando el cumplimiento de los topes, cuya finalidad es mitigar y reducir los riesgos de concentración e incumplimientos, así como el control sobre los bienes que administran los Depositarios Provisionales y Liquidadores.</t>
    </r>
  </si>
  <si>
    <r>
      <rPr>
        <b/>
        <sz val="11"/>
        <color indexed="8"/>
        <rFont val="Calibri"/>
        <family val="2"/>
        <scheme val="minor"/>
      </rPr>
      <t>Activos del inventario a 31 de diciembre de 2017 a cargo de depositarios removidos.</t>
    </r>
    <r>
      <rPr>
        <sz val="11"/>
        <color indexed="8"/>
        <rFont val="Calibri"/>
        <family val="2"/>
        <scheme val="minor"/>
      </rPr>
      <t xml:space="preserve">
El proceso de remoción de depositarios no se adelanta con la oportunidad que se requiere para garantizar la eficiencia y eficacia en la administración de los bienes y por ende la mejor productividad.</t>
    </r>
  </si>
  <si>
    <r>
      <rPr>
        <b/>
        <sz val="11"/>
        <color indexed="8"/>
        <rFont val="Calibri"/>
        <family val="2"/>
        <scheme val="minor"/>
      </rPr>
      <t>Remociones y Retomas de Bienes Inmuebles</t>
    </r>
    <r>
      <rPr>
        <sz val="11"/>
        <color indexed="8"/>
        <rFont val="Calibri"/>
        <family val="2"/>
        <scheme val="minor"/>
      </rPr>
      <t xml:space="preserve">
Se evidenció que SAE ha proferido 132 resoluciones mediante las cuales se han removido 5.608 FMI, sin embargo, solamente se han retomado 3.158 FMI, lo que significa que faltan por retomar por parte de las Gerencias Regionales 2.469 FMI.</t>
    </r>
  </si>
  <si>
    <r>
      <rPr>
        <b/>
        <sz val="11"/>
        <color indexed="8"/>
        <rFont val="Calibri"/>
        <family val="2"/>
        <scheme val="minor"/>
      </rPr>
      <t>Consistencia de la inform y conformación del inventario.</t>
    </r>
    <r>
      <rPr>
        <sz val="11"/>
        <color indexed="8"/>
        <rFont val="Calibri"/>
        <family val="2"/>
        <scheme val="minor"/>
      </rPr>
      <t xml:space="preserve">
a)argumentos  no desvirtuan la inexistencia de los canales y protocolos de comunicación entre las areas .
b)Medida cautelar impuesta por la concesion del alto Magdalena fue del 21/06/2017 y la destin definitiva en 09/2017, la destin se hizo 3 meses despues sin que SAE hiciera un alistamiento previo efectivo...</t>
    </r>
  </si>
  <si>
    <t>Mejorar el Procedimiento de Asignaciones ,Destinación Definitiva de Bienes Inmuebles a Entidades beneficiadas en Leyes, en el sentido de realizar una nueva actividad consistente en la verificación del estado legal del predio objeto de decisión del Comité de Asignaciones previo a la elaboración del Acto administrativo con el objeto de establecer nuevas situaciones de contenido jurídico.</t>
  </si>
  <si>
    <r>
      <t xml:space="preserve">Administración de la Información proceso Misional
</t>
    </r>
    <r>
      <rPr>
        <sz val="11"/>
        <color indexed="8"/>
        <rFont val="Calibri"/>
        <family val="2"/>
        <scheme val="minor"/>
      </rPr>
      <t xml:space="preserve">
El hallazgo se enfoca adicionalmente en la necesidad de establecer protocolos para el registro de la información por parte de las áreas no automatizadas, con lo cual se garantice la calidad de los datos que soportan el proceso misional.</t>
    </r>
  </si>
  <si>
    <t>Inciden no sólo en la entrega física de la Sociedad a la Gobernación de San Andrés, sino en el beneficio que representa para la Gobernación el contar con el poder dispositivo de la misma en razón al potencial impacto en la ejecución de programas sociales para la población raizal del Archipiélago de San Andrés, Providencia y Santa Catalina.</t>
  </si>
  <si>
    <r>
      <rPr>
        <b/>
        <sz val="11"/>
        <color indexed="8"/>
        <rFont val="Calibri"/>
        <family val="2"/>
        <scheme val="minor"/>
      </rPr>
      <t>Gestión de SAE - Sociedades Activas</t>
    </r>
    <r>
      <rPr>
        <sz val="11"/>
        <color indexed="8"/>
        <rFont val="Calibri"/>
        <family val="2"/>
        <scheme val="minor"/>
      </rPr>
      <t xml:space="preserve">
No se evidenciaron actividades de revisión y análisis de la información durante la vigencia 2015, ni el Informe de diagnóstico  como tampoco el Plan de Acción de Intervención; por otra parte con respecto a este mismo periodo, esta Sociedad fue sancionada por la Superintendencia de Sociedades  por no presentar los estados financieros del año 2015.</t>
    </r>
  </si>
  <si>
    <t xml:space="preserve">1. Validar las rendiciones de cuenta presentadas, aprobarlas o solicitar el inicio de acciones legales para provocar la rendición de cuentas de los depositarios incumplidos.
2. Requerir Administrativamente a los depositarios incumplidos o con documentación incompleta.
3. Frente a los depositarios incumplidos, preparar la documentación y solicitar el juramento estimatorio.
</t>
  </si>
  <si>
    <t xml:space="preserve">No se evidencian decisiones de fondo eficaces que permitan superar las problemáticas que presentan las sociedades en liquidación, con el fin de lograr que el proceso de liquidación termine y se cumplan los fundamentos que sustentaron la toma de decisión de iniciar un proceso de liquidación. </t>
  </si>
  <si>
    <r>
      <t xml:space="preserve">Mecanismos de Supervisión a la Gestión de los Depositarios Provisionales y Liquidadores de Sociedades.
</t>
    </r>
    <r>
      <rPr>
        <sz val="11"/>
        <color indexed="8"/>
        <rFont val="Calibri"/>
        <family val="2"/>
        <scheme val="minor"/>
      </rPr>
      <t>La SAE reconoce que los formatos e instructivos integrados al Procedimiento P-DT-2-085 Supervisión de la Gestión del Depositario de Sociedades Activas, versión 1 del 10/08/2015 no se vienen diligenciando y que se presentan debilidades en su utilización</t>
    </r>
  </si>
  <si>
    <t>Al no contar las sociedades evaluadas con planes de negocios y/o de acción donde se fijen las estrategias, metas etc, a los cuales se compromete el Depositario Provisional, no asegura la SAE que se cuente un mecanismo de seguimiento permanente de medición de gestión, que permita garantizar un control eficiente y eficaz en la administración de éstas sociedades.</t>
  </si>
  <si>
    <r>
      <rPr>
        <b/>
        <sz val="11"/>
        <color indexed="8"/>
        <rFont val="Calibri"/>
        <family val="2"/>
        <scheme val="minor"/>
      </rPr>
      <t>Reporte a la superintendencia de Sociedades a las Sociedades en proceso de extinción.</t>
    </r>
    <r>
      <rPr>
        <sz val="11"/>
        <color indexed="8"/>
        <rFont val="Calibri"/>
        <family val="2"/>
        <scheme val="minor"/>
      </rPr>
      <t xml:space="preserve">
Se evidenció que la SAE, como administradora del FRISCO, no ha puesto en conocimiento de la Superintendencia de Sociedades, el ejercicio de acciones de extinción de dominio a las sociedades que se relacionan en la  tabla, sobre las cuales a 31 de dic 2017 cursan procesos de extinción de dominio.</t>
    </r>
  </si>
  <si>
    <t>Debilidades en la aplicación de la  normatividad vigente de  los asuntos bajo su responsabilidad, lo cual no permite que estas sociedades en proceso de extinción de dominio sean objeto de vigilancia, por parte de la Superintendencia de Sociedades en los términos de la Ley 222 de 1995 .</t>
  </si>
  <si>
    <t xml:space="preserve">1. Informar a la Superintendencia de Sociedades dentro de los 5 dias hábiles siguientes al ingreso de las sociedades que se encuentren inmersas en proceso de extinción de dominio,
2. Proponer la suscripción de un Convenio que permita el intercambio de información a efecto de conocer de manera oportuna la imposición de obligaciones a dichas sociedades, </t>
  </si>
  <si>
    <r>
      <t xml:space="preserve">Indicadores de desempeño y/o gestión de las sociedades.
</t>
    </r>
    <r>
      <rPr>
        <sz val="11"/>
        <color indexed="8"/>
        <rFont val="Calibri"/>
        <family val="2"/>
        <scheme val="minor"/>
      </rPr>
      <t xml:space="preserve">
La SAE no tiene diseñados e implementados indicadores para medir el desempeño y la gestión de los depositarios en la administración de sociedades activas y en liquidación; por consiguiente no ha definido cómo se realizará la medición de los resultados, la frecuencia, la escala de valoración, sistemas e instrumentos de medición.</t>
    </r>
  </si>
  <si>
    <t>La SAE no cuenta con información de medición de los resultados de las decisiones adoptadas, que le permita, entre otros aspectos conocer: el impacto de los nuevos depositarios,  el Impacto de la gestión de los depositarios en el crecimiento económico,  el cumplimiento de los tiempos de liquidación y mejoras a la gestión.</t>
  </si>
  <si>
    <t xml:space="preserve">Implementar y estabilizar las funcionalidades del sistema para generar los reportes requeridos para el control y supervisión a la gestión de las sociedades, el analisis financiero y de gestión de las sociedades y el control de los indicadores financieros y de gestión aplicados por la gerencia de sociedades activas y la correspondiente metodologia de valoración.
Capacitación </t>
  </si>
  <si>
    <t>Falta de eficacia y eficiencia en el proceso de devoluciones por parte de la SAE, en tanto muestran omisión o falta de oportunidad y celeridad en la gestión adelantada para materializar las devoluciones mediante la expedición del acto administrativo correspondiente, la entrega material, y el reintegro a los propietarios de la productividad de los bienes objeto de devolución.</t>
  </si>
  <si>
    <r>
      <rPr>
        <b/>
        <sz val="11"/>
        <color indexed="8"/>
        <rFont val="Calibri"/>
        <family val="2"/>
        <scheme val="minor"/>
      </rPr>
      <t>Activos del inventario a 31 de diciembre de 2017 a cargo de depositarios removidos.</t>
    </r>
    <r>
      <rPr>
        <sz val="11"/>
        <color indexed="8"/>
        <rFont val="Calibri"/>
        <family val="2"/>
        <scheme val="minor"/>
      </rPr>
      <t xml:space="preserve">
El depositario del bien con matrícula mercantil 480664 se retiró de la base de datos; sin embargo no se ha removido la sociedad . Existen 15 registros de sociedades activas en proceso de extinción a cargo de Depositario Removido o retirado.</t>
    </r>
  </si>
  <si>
    <t>El proceso de remoción de depositarios no se adelanta con la oportunidad que se requiere para garantizar la eficiencia y eficacia en la administración de los bienes y por ende la mejor productividad. Adicionalmente, no se logra el propósito de que quienes ostenten tal designación, sean aquellos que cumplen requisitos de experiencia, capacidad, cumplimiento.</t>
  </si>
  <si>
    <t>No Acto Administrativo</t>
  </si>
  <si>
    <t xml:space="preserve">No de Análisis Jurídicos
</t>
  </si>
  <si>
    <t>Se continuará con las reuniones de seguimiento al contrato por parte de los supervisores se agendará punto de gestión y conciliacion de inmuebles transferidos y retirados.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</si>
</sst>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yyyy/mm/dd"/>
  </numFmts>
  <fonts count="11" x14ac:knownFonts="1">
    <font>
      <sz val="11"/>
      <color indexed="8"/>
      <name val="Calibri"/>
      <family val="2"/>
      <scheme val="minor"/>
    </font>
    <font>
      <sz val="11"/>
      <color theme="1"/>
      <name val="Calibri"/>
      <family val="2"/>
      <scheme val="minor"/>
    </font>
    <font>
      <sz val="11"/>
      <color indexed="8"/>
      <name val="Calibri"/>
      <family val="2"/>
      <scheme val="minor"/>
    </font>
    <font>
      <sz val="11"/>
      <color indexed="8"/>
      <name val="Arial Narrow"/>
      <family val="2"/>
    </font>
    <font>
      <b/>
      <sz val="11"/>
      <color indexed="8"/>
      <name val="Calibri"/>
      <family val="2"/>
      <scheme val="minor"/>
    </font>
    <font>
      <b/>
      <sz val="11"/>
      <color indexed="9"/>
      <name val="Calibri"/>
      <family val="2"/>
      <scheme val="minor"/>
    </font>
    <font>
      <sz val="10"/>
      <color indexed="8"/>
      <name val="Calibri"/>
      <family val="2"/>
      <scheme val="minor"/>
    </font>
    <font>
      <sz val="11"/>
      <name val="Calibri"/>
      <family val="2"/>
      <scheme val="minor"/>
    </font>
    <font>
      <sz val="11"/>
      <color rgb="FF000000"/>
      <name val="Calibri"/>
      <family val="2"/>
      <scheme val="minor"/>
    </font>
    <font>
      <b/>
      <sz val="10"/>
      <color indexed="9"/>
      <name val="Calibri"/>
      <family val="2"/>
      <scheme val="minor"/>
    </font>
    <font>
      <b/>
      <sz val="10"/>
      <color indexed="8"/>
      <name val="Calibri"/>
      <family val="2"/>
      <scheme val="minor"/>
    </font>
  </fonts>
  <fills count="5">
    <fill>
      <patternFill patternType="none"/>
    </fill>
    <fill>
      <patternFill patternType="gray125"/>
    </fill>
    <fill>
      <patternFill patternType="solid">
        <fgColor indexed="54"/>
      </patternFill>
    </fill>
    <fill>
      <patternFill patternType="solid">
        <fgColor indexed="9"/>
      </patternFill>
    </fill>
    <fill>
      <patternFill patternType="solid">
        <fgColor theme="0"/>
        <bgColor indexed="64"/>
      </patternFill>
    </fill>
  </fills>
  <borders count="12">
    <border>
      <left/>
      <right/>
      <top/>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8"/>
      </left>
      <right/>
      <top style="thin">
        <color indexed="8"/>
      </top>
      <bottom style="thin">
        <color indexed="8"/>
      </bottom>
      <diagonal/>
    </border>
    <border>
      <left style="thin">
        <color auto="1"/>
      </left>
      <right style="thin">
        <color auto="1"/>
      </right>
      <top style="thin">
        <color auto="1"/>
      </top>
      <bottom style="thin">
        <color auto="1"/>
      </bottom>
      <diagonal/>
    </border>
  </borders>
  <cellStyleXfs count="8">
    <xf numFmtId="0" fontId="0" fillId="0" borderId="0"/>
    <xf numFmtId="0" fontId="2" fillId="0" borderId="0"/>
    <xf numFmtId="164" fontId="2"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0" fontId="2" fillId="0" borderId="0"/>
    <xf numFmtId="0" fontId="2" fillId="0" borderId="0"/>
  </cellStyleXfs>
  <cellXfs count="55">
    <xf numFmtId="0" fontId="0" fillId="0" borderId="0" xfId="0"/>
    <xf numFmtId="0" fontId="0" fillId="0" borderId="0" xfId="0" applyFont="1"/>
    <xf numFmtId="0" fontId="5" fillId="2" borderId="1" xfId="0" applyFont="1" applyFill="1" applyBorder="1" applyAlignment="1">
      <alignment horizontal="center" vertical="center"/>
    </xf>
    <xf numFmtId="0" fontId="5" fillId="2" borderId="1" xfId="0" applyFont="1" applyFill="1" applyBorder="1" applyAlignment="1">
      <alignment horizontal="center" vertical="center" wrapText="1"/>
    </xf>
    <xf numFmtId="165" fontId="0" fillId="0" borderId="0" xfId="0" applyNumberFormat="1" applyFont="1"/>
    <xf numFmtId="0" fontId="0" fillId="0" borderId="0" xfId="0" applyFont="1" applyAlignment="1">
      <alignment horizontal="center" vertical="center"/>
    </xf>
    <xf numFmtId="0" fontId="0" fillId="0" borderId="0" xfId="0" applyFont="1" applyAlignment="1">
      <alignment horizontal="justify" vertical="center" wrapText="1"/>
    </xf>
    <xf numFmtId="165" fontId="5" fillId="2" borderId="1" xfId="0" applyNumberFormat="1" applyFont="1" applyFill="1" applyBorder="1" applyAlignment="1">
      <alignment horizontal="center" vertical="center"/>
    </xf>
    <xf numFmtId="0" fontId="0" fillId="0" borderId="0" xfId="0" applyFont="1" applyAlignment="1">
      <alignment wrapText="1"/>
    </xf>
    <xf numFmtId="0" fontId="5" fillId="2" borderId="3" xfId="0" applyFont="1" applyFill="1" applyBorder="1" applyAlignment="1">
      <alignment horizontal="center" vertical="center" wrapText="1"/>
    </xf>
    <xf numFmtId="165" fontId="5" fillId="2" borderId="3" xfId="0" applyNumberFormat="1" applyFont="1" applyFill="1" applyBorder="1" applyAlignment="1">
      <alignment horizontal="center" vertical="center" wrapText="1"/>
    </xf>
    <xf numFmtId="0" fontId="5" fillId="2" borderId="10" xfId="0" applyFont="1" applyFill="1" applyBorder="1" applyAlignment="1">
      <alignment horizontal="center" vertical="center"/>
    </xf>
    <xf numFmtId="0" fontId="0" fillId="0" borderId="4" xfId="0" applyFont="1" applyBorder="1" applyAlignment="1">
      <alignment horizontal="center" vertical="center"/>
    </xf>
    <xf numFmtId="0" fontId="0" fillId="3" borderId="4" xfId="0" applyFont="1" applyFill="1" applyBorder="1" applyAlignment="1" applyProtection="1">
      <alignment vertical="center" wrapText="1"/>
      <protection locked="0"/>
    </xf>
    <xf numFmtId="0" fontId="0" fillId="3" borderId="4" xfId="0" applyFont="1" applyFill="1" applyBorder="1" applyAlignment="1" applyProtection="1">
      <alignment horizontal="center" vertical="center"/>
      <protection locked="0"/>
    </xf>
    <xf numFmtId="0" fontId="0" fillId="4" borderId="4" xfId="0" applyFont="1" applyFill="1" applyBorder="1" applyAlignment="1">
      <alignment horizontal="justify" vertical="center" wrapText="1"/>
    </xf>
    <xf numFmtId="0" fontId="0" fillId="3" borderId="4" xfId="0" applyFont="1" applyFill="1" applyBorder="1" applyAlignment="1" applyProtection="1">
      <alignment vertical="center"/>
      <protection locked="0"/>
    </xf>
    <xf numFmtId="0" fontId="0" fillId="4" borderId="4" xfId="0" applyFont="1" applyFill="1" applyBorder="1" applyAlignment="1">
      <alignment horizontal="center" vertical="center" wrapText="1"/>
    </xf>
    <xf numFmtId="165" fontId="0" fillId="4" borderId="4" xfId="0" applyNumberFormat="1" applyFont="1" applyFill="1" applyBorder="1" applyAlignment="1">
      <alignment horizontal="center" vertical="center"/>
    </xf>
    <xf numFmtId="0" fontId="0" fillId="3" borderId="9" xfId="0" applyFont="1" applyFill="1" applyBorder="1" applyAlignment="1" applyProtection="1">
      <alignment horizontal="center" vertical="center"/>
      <protection locked="0"/>
    </xf>
    <xf numFmtId="0" fontId="0" fillId="3" borderId="4" xfId="0" applyFont="1" applyFill="1" applyBorder="1" applyAlignment="1" applyProtection="1">
      <alignment horizontal="justify" vertical="center" wrapText="1"/>
      <protection locked="0"/>
    </xf>
    <xf numFmtId="0" fontId="0" fillId="4" borderId="4" xfId="0" applyFont="1" applyFill="1" applyBorder="1" applyAlignment="1" applyProtection="1">
      <alignment horizontal="center" vertical="center" wrapText="1"/>
      <protection locked="0"/>
    </xf>
    <xf numFmtId="0" fontId="0" fillId="4" borderId="4" xfId="0" applyFont="1" applyFill="1" applyBorder="1" applyAlignment="1" applyProtection="1">
      <alignment horizontal="center" vertical="center"/>
      <protection locked="0"/>
    </xf>
    <xf numFmtId="0" fontId="0" fillId="0" borderId="4" xfId="0" applyFont="1" applyBorder="1"/>
    <xf numFmtId="0" fontId="0" fillId="0" borderId="4" xfId="0" applyFont="1" applyBorder="1" applyAlignment="1">
      <alignment horizontal="justify" vertical="center" wrapText="1"/>
    </xf>
    <xf numFmtId="0" fontId="0" fillId="0" borderId="9" xfId="0" applyFont="1" applyBorder="1" applyAlignment="1">
      <alignment horizontal="center" vertical="center"/>
    </xf>
    <xf numFmtId="0" fontId="0" fillId="4" borderId="8" xfId="0" applyFont="1" applyFill="1" applyBorder="1" applyAlignment="1">
      <alignment horizontal="justify" vertical="center" wrapText="1"/>
    </xf>
    <xf numFmtId="0" fontId="0" fillId="4" borderId="5" xfId="0" applyFont="1" applyFill="1" applyBorder="1" applyAlignment="1">
      <alignment horizontal="justify" vertical="center" wrapText="1"/>
    </xf>
    <xf numFmtId="0" fontId="0" fillId="4" borderId="5" xfId="0" applyFont="1" applyFill="1" applyBorder="1" applyAlignment="1" applyProtection="1">
      <alignment horizontal="center" vertical="center" wrapText="1"/>
      <protection locked="0"/>
    </xf>
    <xf numFmtId="0" fontId="0" fillId="4" borderId="5" xfId="0" applyFont="1" applyFill="1" applyBorder="1" applyAlignment="1" applyProtection="1">
      <alignment horizontal="center" vertical="center"/>
      <protection locked="0"/>
    </xf>
    <xf numFmtId="165" fontId="0" fillId="4" borderId="5" xfId="0" applyNumberFormat="1" applyFont="1" applyFill="1" applyBorder="1" applyAlignment="1">
      <alignment horizontal="center" vertical="center"/>
    </xf>
    <xf numFmtId="0" fontId="0" fillId="0" borderId="7" xfId="0" applyFont="1" applyBorder="1" applyAlignment="1">
      <alignment horizontal="center" vertical="center"/>
    </xf>
    <xf numFmtId="0" fontId="0" fillId="4" borderId="4" xfId="0" applyFont="1" applyFill="1" applyBorder="1" applyAlignment="1" applyProtection="1">
      <alignment horizontal="justify" vertical="center" wrapText="1"/>
      <protection locked="0"/>
    </xf>
    <xf numFmtId="0" fontId="0" fillId="4" borderId="9" xfId="0" applyFont="1" applyFill="1" applyBorder="1" applyAlignment="1">
      <alignment horizontal="center" vertical="center" wrapText="1"/>
    </xf>
    <xf numFmtId="0" fontId="9" fillId="2" borderId="1" xfId="0" applyFont="1" applyFill="1" applyBorder="1" applyAlignment="1">
      <alignment horizontal="center" vertical="center"/>
    </xf>
    <xf numFmtId="0" fontId="9" fillId="2" borderId="1" xfId="0" applyFont="1" applyFill="1" applyBorder="1" applyAlignment="1">
      <alignment horizontal="center" vertical="center" wrapText="1"/>
    </xf>
    <xf numFmtId="0" fontId="6" fillId="0" borderId="0" xfId="0" applyFont="1" applyAlignment="1">
      <alignment horizontal="center" vertical="center" wrapText="1"/>
    </xf>
    <xf numFmtId="165" fontId="10" fillId="3" borderId="2" xfId="0" applyNumberFormat="1" applyFont="1" applyFill="1" applyBorder="1" applyAlignment="1">
      <alignment horizontal="center" vertical="center"/>
    </xf>
    <xf numFmtId="0" fontId="1" fillId="4" borderId="9" xfId="0" applyFont="1" applyFill="1" applyBorder="1" applyAlignment="1">
      <alignment horizontal="center" vertical="center" wrapText="1"/>
    </xf>
    <xf numFmtId="0" fontId="0" fillId="4" borderId="6" xfId="0" applyFont="1" applyFill="1" applyBorder="1" applyAlignment="1" applyProtection="1">
      <alignment horizontal="justify" vertical="center" wrapText="1"/>
      <protection locked="0"/>
    </xf>
    <xf numFmtId="0" fontId="0" fillId="4" borderId="5" xfId="0" applyFont="1" applyFill="1" applyBorder="1" applyAlignment="1" applyProtection="1">
      <alignment horizontal="justify" vertical="center" wrapText="1"/>
      <protection locked="0"/>
    </xf>
    <xf numFmtId="0" fontId="8" fillId="4" borderId="4" xfId="0" applyFont="1" applyFill="1" applyBorder="1" applyAlignment="1">
      <alignment horizontal="justify" vertical="center" wrapText="1"/>
    </xf>
    <xf numFmtId="0" fontId="0" fillId="4" borderId="0" xfId="0" applyFont="1" applyFill="1" applyAlignment="1">
      <alignment horizontal="justify" vertical="center" wrapText="1"/>
    </xf>
    <xf numFmtId="0" fontId="7" fillId="4" borderId="4" xfId="0" applyFont="1" applyFill="1" applyBorder="1" applyAlignment="1" applyProtection="1">
      <alignment horizontal="justify" vertical="center" wrapText="1"/>
      <protection locked="0"/>
    </xf>
    <xf numFmtId="0" fontId="0" fillId="4" borderId="4" xfId="0" applyFont="1" applyFill="1" applyBorder="1" applyAlignment="1">
      <alignment horizontal="left" vertical="center" wrapText="1"/>
    </xf>
    <xf numFmtId="0" fontId="4" fillId="4" borderId="4" xfId="0" applyFont="1" applyFill="1" applyBorder="1" applyAlignment="1">
      <alignment horizontal="justify" vertical="center" wrapText="1"/>
    </xf>
    <xf numFmtId="0" fontId="0" fillId="4" borderId="11" xfId="0" applyFont="1" applyFill="1" applyBorder="1" applyAlignment="1" applyProtection="1">
      <alignment vertical="center" wrapText="1"/>
      <protection locked="0"/>
    </xf>
    <xf numFmtId="0" fontId="4" fillId="0" borderId="4" xfId="0" applyFont="1" applyBorder="1" applyAlignment="1">
      <alignment horizontal="justify" vertical="center" wrapText="1"/>
    </xf>
    <xf numFmtId="0" fontId="4" fillId="4" borderId="4" xfId="0" applyFont="1" applyFill="1" applyBorder="1" applyAlignment="1" applyProtection="1">
      <alignment horizontal="justify" vertical="center" wrapText="1"/>
      <protection locked="0"/>
    </xf>
    <xf numFmtId="0" fontId="0" fillId="4" borderId="11" xfId="0" applyFont="1" applyFill="1" applyBorder="1" applyAlignment="1">
      <alignment vertical="center" wrapText="1"/>
    </xf>
    <xf numFmtId="0" fontId="3" fillId="4" borderId="11" xfId="0" applyFont="1" applyFill="1" applyBorder="1" applyAlignment="1" applyProtection="1">
      <alignment horizontal="center" vertical="center" wrapText="1"/>
      <protection locked="0"/>
    </xf>
    <xf numFmtId="0" fontId="0" fillId="4" borderId="11" xfId="0" applyFont="1" applyFill="1" applyBorder="1" applyAlignment="1" applyProtection="1">
      <alignment horizontal="center" vertical="center" wrapText="1"/>
      <protection locked="0"/>
    </xf>
    <xf numFmtId="0" fontId="0" fillId="4" borderId="11" xfId="0" applyFont="1" applyFill="1" applyBorder="1" applyAlignment="1">
      <alignment horizontal="center" vertical="center" wrapText="1"/>
    </xf>
    <xf numFmtId="0" fontId="5" fillId="2" borderId="1" xfId="0" applyFont="1" applyFill="1" applyBorder="1" applyAlignment="1">
      <alignment horizontal="center" vertical="center"/>
    </xf>
    <xf numFmtId="0" fontId="0" fillId="0" borderId="0" xfId="0" applyFont="1"/>
  </cellXfs>
  <cellStyles count="8">
    <cellStyle name="Millares 2" xfId="2" xr:uid="{00000000-0005-0000-0000-00002F000000}"/>
    <cellStyle name="Normal" xfId="0" builtinId="0"/>
    <cellStyle name="Normal 2" xfId="1" xr:uid="{00000000-0005-0000-0000-000030000000}"/>
    <cellStyle name="Normal 3" xfId="4" xr:uid="{00000000-0005-0000-0000-000032000000}"/>
    <cellStyle name="Normal 4" xfId="5" xr:uid="{00000000-0005-0000-0000-000033000000}"/>
    <cellStyle name="Normal 5" xfId="6" xr:uid="{00000000-0005-0000-0000-000034000000}"/>
    <cellStyle name="Normal 6" xfId="7" xr:uid="{00000000-0005-0000-0000-000035000000}"/>
    <cellStyle name="Porcentaje 2" xfId="3" xr:uid="{00000000-0005-0000-0000-00003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1</xdr:row>
      <xdr:rowOff>247693</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V351001"/>
  <sheetViews>
    <sheetView tabSelected="1" topLeftCell="F3" workbookViewId="0">
      <selection activeCell="J10" sqref="J10"/>
    </sheetView>
  </sheetViews>
  <sheetFormatPr baseColWidth="10" defaultColWidth="9.140625" defaultRowHeight="15" x14ac:dyDescent="0.25"/>
  <cols>
    <col min="1" max="1" width="9.140625" style="1"/>
    <col min="2" max="2" width="16" style="1" customWidth="1"/>
    <col min="3" max="3" width="27" style="1" customWidth="1"/>
    <col min="4" max="4" width="23.28515625" style="5" customWidth="1"/>
    <col min="5" max="5" width="52" style="1" customWidth="1"/>
    <col min="6" max="6" width="53" style="1" customWidth="1"/>
    <col min="7" max="7" width="54.42578125" style="1" customWidth="1"/>
    <col min="8" max="8" width="53.85546875" style="1" customWidth="1"/>
    <col min="9" max="9" width="36" style="1" customWidth="1"/>
    <col min="10" max="10" width="25.85546875" style="1" customWidth="1"/>
    <col min="11" max="11" width="28" style="4" customWidth="1"/>
    <col min="12" max="12" width="29" style="4" customWidth="1"/>
    <col min="13" max="13" width="36" style="5" customWidth="1"/>
    <col min="14" max="14" width="44.7109375" style="1" customWidth="1"/>
    <col min="15" max="15" width="46.42578125" style="6" customWidth="1"/>
    <col min="16" max="16" width="9.140625" style="1"/>
    <col min="17" max="256" width="8" style="1" hidden="1"/>
    <col min="257" max="16384" width="9.140625" style="1"/>
  </cols>
  <sheetData>
    <row r="1" spans="1:15" ht="25.5" x14ac:dyDescent="0.25">
      <c r="B1" s="34" t="s">
        <v>0</v>
      </c>
      <c r="C1" s="34">
        <v>53</v>
      </c>
      <c r="D1" s="35" t="s">
        <v>1</v>
      </c>
    </row>
    <row r="2" spans="1:15" ht="38.25" x14ac:dyDescent="0.25">
      <c r="B2" s="34" t="s">
        <v>2</v>
      </c>
      <c r="C2" s="34">
        <v>400</v>
      </c>
      <c r="D2" s="35" t="s">
        <v>3</v>
      </c>
    </row>
    <row r="3" spans="1:15" x14ac:dyDescent="0.25">
      <c r="B3" s="34" t="s">
        <v>4</v>
      </c>
      <c r="C3" s="34">
        <v>1</v>
      </c>
      <c r="D3" s="36"/>
    </row>
    <row r="4" spans="1:15" x14ac:dyDescent="0.25">
      <c r="B4" s="34" t="s">
        <v>5</v>
      </c>
      <c r="C4" s="34">
        <v>11609</v>
      </c>
      <c r="D4" s="36"/>
    </row>
    <row r="5" spans="1:15" x14ac:dyDescent="0.25">
      <c r="B5" s="34" t="s">
        <v>6</v>
      </c>
      <c r="C5" s="37">
        <v>43280</v>
      </c>
      <c r="D5" s="36"/>
    </row>
    <row r="6" spans="1:15" x14ac:dyDescent="0.25">
      <c r="B6" s="34" t="s">
        <v>7</v>
      </c>
      <c r="C6" s="34">
        <v>0</v>
      </c>
      <c r="D6" s="35" t="s">
        <v>8</v>
      </c>
    </row>
    <row r="8" spans="1:15" x14ac:dyDescent="0.25">
      <c r="A8" s="2" t="s">
        <v>9</v>
      </c>
      <c r="B8" s="53" t="s">
        <v>10</v>
      </c>
      <c r="C8" s="54"/>
      <c r="D8" s="54"/>
      <c r="E8" s="54"/>
      <c r="F8" s="54"/>
      <c r="G8" s="54"/>
      <c r="H8" s="54"/>
      <c r="I8" s="54"/>
      <c r="J8" s="54"/>
      <c r="K8" s="54"/>
      <c r="L8" s="54"/>
      <c r="M8" s="54"/>
      <c r="N8" s="54"/>
      <c r="O8" s="54"/>
    </row>
    <row r="9" spans="1:15" x14ac:dyDescent="0.25">
      <c r="C9" s="2">
        <v>4</v>
      </c>
      <c r="D9" s="2">
        <v>8</v>
      </c>
      <c r="E9" s="2">
        <v>12</v>
      </c>
      <c r="F9" s="2">
        <v>16</v>
      </c>
      <c r="G9" s="2">
        <v>20</v>
      </c>
      <c r="H9" s="2">
        <v>24</v>
      </c>
      <c r="I9" s="2">
        <v>28</v>
      </c>
      <c r="J9" s="2">
        <v>31</v>
      </c>
      <c r="K9" s="7">
        <v>32</v>
      </c>
      <c r="L9" s="7">
        <v>36</v>
      </c>
      <c r="M9" s="2">
        <v>40</v>
      </c>
      <c r="N9" s="2">
        <v>44</v>
      </c>
      <c r="O9" s="3">
        <v>48</v>
      </c>
    </row>
    <row r="10" spans="1:15" s="8" customFormat="1" ht="45" x14ac:dyDescent="0.25">
      <c r="C10" s="9" t="s">
        <v>11</v>
      </c>
      <c r="D10" s="9" t="s">
        <v>12</v>
      </c>
      <c r="E10" s="9" t="s">
        <v>13</v>
      </c>
      <c r="F10" s="9" t="s">
        <v>14</v>
      </c>
      <c r="G10" s="9" t="s">
        <v>15</v>
      </c>
      <c r="H10" s="9" t="s">
        <v>16</v>
      </c>
      <c r="I10" s="9" t="s">
        <v>17</v>
      </c>
      <c r="J10" s="9" t="s">
        <v>18</v>
      </c>
      <c r="K10" s="10" t="s">
        <v>19</v>
      </c>
      <c r="L10" s="10" t="s">
        <v>20</v>
      </c>
      <c r="M10" s="9" t="s">
        <v>21</v>
      </c>
      <c r="N10" s="9" t="s">
        <v>22</v>
      </c>
      <c r="O10" s="9" t="s">
        <v>23</v>
      </c>
    </row>
    <row r="11" spans="1:15" ht="119.25" customHeight="1" x14ac:dyDescent="0.25">
      <c r="A11" s="11">
        <v>4</v>
      </c>
      <c r="B11" s="12" t="s">
        <v>24</v>
      </c>
      <c r="C11" s="13" t="s">
        <v>26</v>
      </c>
      <c r="D11" s="14">
        <v>1</v>
      </c>
      <c r="E11" s="15" t="s">
        <v>329</v>
      </c>
      <c r="F11" s="44" t="s">
        <v>28</v>
      </c>
      <c r="G11" s="32" t="s">
        <v>330</v>
      </c>
      <c r="H11" s="15" t="s">
        <v>29</v>
      </c>
      <c r="I11" s="17" t="s">
        <v>30</v>
      </c>
      <c r="J11" s="17">
        <v>1</v>
      </c>
      <c r="K11" s="18">
        <v>43313</v>
      </c>
      <c r="L11" s="18">
        <v>43405</v>
      </c>
      <c r="M11" s="19">
        <v>14</v>
      </c>
      <c r="N11" s="16"/>
      <c r="O11" s="20" t="s">
        <v>25</v>
      </c>
    </row>
    <row r="12" spans="1:15" ht="120" x14ac:dyDescent="0.25">
      <c r="A12" s="11">
        <v>4</v>
      </c>
      <c r="B12" s="12" t="s">
        <v>218</v>
      </c>
      <c r="C12" s="13" t="s">
        <v>26</v>
      </c>
      <c r="D12" s="14">
        <v>1</v>
      </c>
      <c r="E12" s="15" t="s">
        <v>308</v>
      </c>
      <c r="F12" s="15" t="s">
        <v>32</v>
      </c>
      <c r="G12" s="32" t="s">
        <v>33</v>
      </c>
      <c r="H12" s="32" t="s">
        <v>34</v>
      </c>
      <c r="I12" s="21" t="s">
        <v>35</v>
      </c>
      <c r="J12" s="22">
        <v>12</v>
      </c>
      <c r="K12" s="18">
        <v>43250</v>
      </c>
      <c r="L12" s="18">
        <v>43829</v>
      </c>
      <c r="M12" s="33">
        <v>82</v>
      </c>
      <c r="N12" s="23"/>
      <c r="O12" s="24"/>
    </row>
    <row r="13" spans="1:15" ht="130.5" customHeight="1" x14ac:dyDescent="0.25">
      <c r="A13" s="11">
        <v>4</v>
      </c>
      <c r="B13" s="12" t="s">
        <v>219</v>
      </c>
      <c r="C13" s="13" t="s">
        <v>26</v>
      </c>
      <c r="D13" s="14">
        <v>1</v>
      </c>
      <c r="E13" s="15" t="s">
        <v>308</v>
      </c>
      <c r="F13" s="15" t="s">
        <v>32</v>
      </c>
      <c r="G13" s="32" t="s">
        <v>36</v>
      </c>
      <c r="H13" s="32" t="s">
        <v>37</v>
      </c>
      <c r="I13" s="21" t="s">
        <v>38</v>
      </c>
      <c r="J13" s="22">
        <v>12</v>
      </c>
      <c r="K13" s="18">
        <v>43327</v>
      </c>
      <c r="L13" s="18">
        <v>43692</v>
      </c>
      <c r="M13" s="38">
        <v>52</v>
      </c>
      <c r="N13" s="23"/>
      <c r="O13" s="24"/>
    </row>
    <row r="14" spans="1:15" ht="129.75" customHeight="1" x14ac:dyDescent="0.25">
      <c r="A14" s="11">
        <v>4</v>
      </c>
      <c r="B14" s="12" t="s">
        <v>220</v>
      </c>
      <c r="C14" s="13" t="s">
        <v>26</v>
      </c>
      <c r="D14" s="14">
        <v>1</v>
      </c>
      <c r="E14" s="15" t="s">
        <v>308</v>
      </c>
      <c r="F14" s="15" t="s">
        <v>32</v>
      </c>
      <c r="G14" s="32" t="s">
        <v>39</v>
      </c>
      <c r="H14" s="32" t="s">
        <v>40</v>
      </c>
      <c r="I14" s="21" t="s">
        <v>41</v>
      </c>
      <c r="J14" s="22">
        <v>4</v>
      </c>
      <c r="K14" s="18">
        <v>43327</v>
      </c>
      <c r="L14" s="18">
        <v>43692</v>
      </c>
      <c r="M14" s="33">
        <v>52</v>
      </c>
      <c r="N14" s="23"/>
      <c r="O14" s="24"/>
    </row>
    <row r="15" spans="1:15" ht="120" x14ac:dyDescent="0.25">
      <c r="A15" s="11">
        <v>4</v>
      </c>
      <c r="B15" s="12" t="s">
        <v>221</v>
      </c>
      <c r="C15" s="13" t="s">
        <v>26</v>
      </c>
      <c r="D15" s="14">
        <v>1</v>
      </c>
      <c r="E15" s="15" t="s">
        <v>308</v>
      </c>
      <c r="F15" s="15" t="s">
        <v>32</v>
      </c>
      <c r="G15" s="32" t="s">
        <v>42</v>
      </c>
      <c r="H15" s="32" t="s">
        <v>43</v>
      </c>
      <c r="I15" s="21" t="s">
        <v>44</v>
      </c>
      <c r="J15" s="22">
        <v>5</v>
      </c>
      <c r="K15" s="18">
        <v>43344</v>
      </c>
      <c r="L15" s="18">
        <v>43830</v>
      </c>
      <c r="M15" s="33">
        <v>69</v>
      </c>
      <c r="N15" s="23"/>
      <c r="O15" s="24"/>
    </row>
    <row r="16" spans="1:15" ht="120" x14ac:dyDescent="0.25">
      <c r="A16" s="11">
        <v>4</v>
      </c>
      <c r="B16" s="12" t="s">
        <v>222</v>
      </c>
      <c r="C16" s="13" t="s">
        <v>26</v>
      </c>
      <c r="D16" s="14">
        <v>1</v>
      </c>
      <c r="E16" s="15" t="s">
        <v>308</v>
      </c>
      <c r="F16" s="15" t="s">
        <v>32</v>
      </c>
      <c r="G16" s="32" t="s">
        <v>45</v>
      </c>
      <c r="H16" s="32" t="s">
        <v>46</v>
      </c>
      <c r="I16" s="21" t="s">
        <v>47</v>
      </c>
      <c r="J16" s="22">
        <v>16</v>
      </c>
      <c r="K16" s="18">
        <v>43344</v>
      </c>
      <c r="L16" s="18">
        <v>43830</v>
      </c>
      <c r="M16" s="25">
        <v>69</v>
      </c>
      <c r="N16" s="23"/>
      <c r="O16" s="24"/>
    </row>
    <row r="17" spans="1:15" ht="105" x14ac:dyDescent="0.25">
      <c r="A17" s="11">
        <v>4</v>
      </c>
      <c r="B17" s="12" t="s">
        <v>223</v>
      </c>
      <c r="C17" s="13" t="s">
        <v>26</v>
      </c>
      <c r="D17" s="12">
        <v>2</v>
      </c>
      <c r="E17" s="45" t="s">
        <v>331</v>
      </c>
      <c r="F17" s="15" t="s">
        <v>48</v>
      </c>
      <c r="G17" s="32" t="s">
        <v>33</v>
      </c>
      <c r="H17" s="32" t="s">
        <v>34</v>
      </c>
      <c r="I17" s="21" t="s">
        <v>35</v>
      </c>
      <c r="J17" s="22">
        <v>12</v>
      </c>
      <c r="K17" s="18">
        <v>43250</v>
      </c>
      <c r="L17" s="18">
        <v>43829</v>
      </c>
      <c r="M17" s="33">
        <v>82</v>
      </c>
      <c r="N17" s="23"/>
      <c r="O17" s="24"/>
    </row>
    <row r="18" spans="1:15" ht="105" x14ac:dyDescent="0.25">
      <c r="A18" s="11">
        <v>4</v>
      </c>
      <c r="B18" s="12" t="s">
        <v>224</v>
      </c>
      <c r="C18" s="13" t="s">
        <v>26</v>
      </c>
      <c r="D18" s="12">
        <v>2</v>
      </c>
      <c r="E18" s="45" t="s">
        <v>331</v>
      </c>
      <c r="F18" s="15" t="s">
        <v>48</v>
      </c>
      <c r="G18" s="32" t="s">
        <v>36</v>
      </c>
      <c r="H18" s="32" t="s">
        <v>37</v>
      </c>
      <c r="I18" s="21" t="s">
        <v>49</v>
      </c>
      <c r="J18" s="22">
        <v>12</v>
      </c>
      <c r="K18" s="18">
        <v>43327</v>
      </c>
      <c r="L18" s="18">
        <v>43692</v>
      </c>
      <c r="M18" s="38">
        <v>52</v>
      </c>
      <c r="N18" s="23"/>
      <c r="O18" s="24"/>
    </row>
    <row r="19" spans="1:15" ht="105" x14ac:dyDescent="0.25">
      <c r="A19" s="11">
        <v>4</v>
      </c>
      <c r="B19" s="12" t="s">
        <v>225</v>
      </c>
      <c r="C19" s="13" t="s">
        <v>26</v>
      </c>
      <c r="D19" s="12">
        <v>2</v>
      </c>
      <c r="E19" s="45" t="s">
        <v>331</v>
      </c>
      <c r="F19" s="15" t="s">
        <v>48</v>
      </c>
      <c r="G19" s="32" t="s">
        <v>39</v>
      </c>
      <c r="H19" s="32" t="s">
        <v>40</v>
      </c>
      <c r="I19" s="21" t="s">
        <v>41</v>
      </c>
      <c r="J19" s="22">
        <v>4</v>
      </c>
      <c r="K19" s="18">
        <v>43327</v>
      </c>
      <c r="L19" s="18">
        <v>43692</v>
      </c>
      <c r="M19" s="33">
        <v>52</v>
      </c>
      <c r="N19" s="23"/>
      <c r="O19" s="24"/>
    </row>
    <row r="20" spans="1:15" ht="120" x14ac:dyDescent="0.25">
      <c r="A20" s="11">
        <v>4</v>
      </c>
      <c r="B20" s="12" t="s">
        <v>226</v>
      </c>
      <c r="C20" s="13" t="s">
        <v>26</v>
      </c>
      <c r="D20" s="12">
        <v>2</v>
      </c>
      <c r="E20" s="45" t="s">
        <v>331</v>
      </c>
      <c r="F20" s="26" t="s">
        <v>48</v>
      </c>
      <c r="G20" s="39" t="s">
        <v>42</v>
      </c>
      <c r="H20" s="32" t="s">
        <v>43</v>
      </c>
      <c r="I20" s="21" t="s">
        <v>44</v>
      </c>
      <c r="J20" s="22">
        <v>5</v>
      </c>
      <c r="K20" s="18">
        <v>43344</v>
      </c>
      <c r="L20" s="18">
        <v>43830</v>
      </c>
      <c r="M20" s="33">
        <v>69</v>
      </c>
      <c r="N20" s="23"/>
      <c r="O20" s="24"/>
    </row>
    <row r="21" spans="1:15" ht="120" x14ac:dyDescent="0.25">
      <c r="A21" s="11">
        <v>4</v>
      </c>
      <c r="B21" s="12" t="s">
        <v>227</v>
      </c>
      <c r="C21" s="13" t="s">
        <v>26</v>
      </c>
      <c r="D21" s="12">
        <v>3</v>
      </c>
      <c r="E21" s="15" t="s">
        <v>309</v>
      </c>
      <c r="F21" s="32" t="s">
        <v>50</v>
      </c>
      <c r="G21" s="15" t="s">
        <v>51</v>
      </c>
      <c r="H21" s="15" t="s">
        <v>29</v>
      </c>
      <c r="I21" s="21" t="s">
        <v>31</v>
      </c>
      <c r="J21" s="17">
        <v>1</v>
      </c>
      <c r="K21" s="18">
        <v>43313</v>
      </c>
      <c r="L21" s="18">
        <v>43465</v>
      </c>
      <c r="M21" s="25">
        <v>22</v>
      </c>
      <c r="N21" s="23"/>
      <c r="O21" s="24"/>
    </row>
    <row r="22" spans="1:15" ht="104.25" customHeight="1" x14ac:dyDescent="0.25">
      <c r="A22" s="11">
        <v>4</v>
      </c>
      <c r="B22" s="12" t="s">
        <v>228</v>
      </c>
      <c r="C22" s="13" t="s">
        <v>26</v>
      </c>
      <c r="D22" s="12">
        <v>3</v>
      </c>
      <c r="E22" s="15" t="s">
        <v>310</v>
      </c>
      <c r="F22" s="15" t="s">
        <v>52</v>
      </c>
      <c r="G22" s="32" t="s">
        <v>53</v>
      </c>
      <c r="H22" s="42" t="s">
        <v>54</v>
      </c>
      <c r="I22" s="21" t="s">
        <v>55</v>
      </c>
      <c r="J22" s="22">
        <v>2</v>
      </c>
      <c r="K22" s="18">
        <v>43313</v>
      </c>
      <c r="L22" s="18">
        <v>44042</v>
      </c>
      <c r="M22" s="25">
        <f>22+52+30</f>
        <v>104</v>
      </c>
      <c r="N22" s="23"/>
      <c r="O22" s="24"/>
    </row>
    <row r="23" spans="1:15" ht="75" x14ac:dyDescent="0.25">
      <c r="A23" s="11">
        <v>4</v>
      </c>
      <c r="B23" s="12" t="s">
        <v>229</v>
      </c>
      <c r="C23" s="13" t="s">
        <v>26</v>
      </c>
      <c r="D23" s="12">
        <v>3</v>
      </c>
      <c r="E23" s="15" t="s">
        <v>310</v>
      </c>
      <c r="F23" s="15" t="s">
        <v>52</v>
      </c>
      <c r="G23" s="32" t="s">
        <v>33</v>
      </c>
      <c r="H23" s="32" t="s">
        <v>34</v>
      </c>
      <c r="I23" s="21" t="s">
        <v>35</v>
      </c>
      <c r="J23" s="22">
        <v>12</v>
      </c>
      <c r="K23" s="18">
        <v>43250</v>
      </c>
      <c r="L23" s="18">
        <v>43829</v>
      </c>
      <c r="M23" s="25">
        <f>52+30</f>
        <v>82</v>
      </c>
      <c r="N23" s="23"/>
      <c r="O23" s="24"/>
    </row>
    <row r="24" spans="1:15" ht="75" x14ac:dyDescent="0.25">
      <c r="A24" s="11">
        <v>4</v>
      </c>
      <c r="B24" s="12" t="s">
        <v>230</v>
      </c>
      <c r="C24" s="13" t="s">
        <v>26</v>
      </c>
      <c r="D24" s="12">
        <v>3</v>
      </c>
      <c r="E24" s="15" t="s">
        <v>310</v>
      </c>
      <c r="F24" s="27" t="s">
        <v>52</v>
      </c>
      <c r="G24" s="40" t="s">
        <v>36</v>
      </c>
      <c r="H24" s="40" t="s">
        <v>37</v>
      </c>
      <c r="I24" s="28" t="s">
        <v>49</v>
      </c>
      <c r="J24" s="29">
        <v>12</v>
      </c>
      <c r="K24" s="30">
        <v>43327</v>
      </c>
      <c r="L24" s="30">
        <v>43692</v>
      </c>
      <c r="M24" s="31">
        <v>52</v>
      </c>
      <c r="N24" s="23"/>
      <c r="O24" s="24"/>
    </row>
    <row r="25" spans="1:15" ht="75" x14ac:dyDescent="0.25">
      <c r="A25" s="11">
        <v>4</v>
      </c>
      <c r="B25" s="12" t="s">
        <v>231</v>
      </c>
      <c r="C25" s="13" t="s">
        <v>26</v>
      </c>
      <c r="D25" s="12">
        <v>3</v>
      </c>
      <c r="E25" s="15" t="s">
        <v>310</v>
      </c>
      <c r="F25" s="15" t="s">
        <v>52</v>
      </c>
      <c r="G25" s="32" t="s">
        <v>39</v>
      </c>
      <c r="H25" s="32" t="s">
        <v>40</v>
      </c>
      <c r="I25" s="21" t="s">
        <v>41</v>
      </c>
      <c r="J25" s="22">
        <v>4</v>
      </c>
      <c r="K25" s="18">
        <v>43327</v>
      </c>
      <c r="L25" s="18">
        <v>43692</v>
      </c>
      <c r="M25" s="25">
        <v>52</v>
      </c>
      <c r="N25" s="23"/>
      <c r="O25" s="24"/>
    </row>
    <row r="26" spans="1:15" ht="147" customHeight="1" x14ac:dyDescent="0.25">
      <c r="A26" s="11">
        <v>4</v>
      </c>
      <c r="B26" s="12" t="s">
        <v>232</v>
      </c>
      <c r="C26" s="13" t="s">
        <v>26</v>
      </c>
      <c r="D26" s="12">
        <v>3</v>
      </c>
      <c r="E26" s="15" t="s">
        <v>310</v>
      </c>
      <c r="F26" s="15" t="s">
        <v>52</v>
      </c>
      <c r="G26" s="32" t="s">
        <v>42</v>
      </c>
      <c r="H26" s="32" t="s">
        <v>43</v>
      </c>
      <c r="I26" s="21" t="s">
        <v>44</v>
      </c>
      <c r="J26" s="22">
        <v>5</v>
      </c>
      <c r="K26" s="18">
        <v>43344</v>
      </c>
      <c r="L26" s="18">
        <v>43830</v>
      </c>
      <c r="M26" s="25">
        <f>52+17</f>
        <v>69</v>
      </c>
      <c r="N26" s="23"/>
      <c r="O26" s="24"/>
    </row>
    <row r="27" spans="1:15" ht="126" customHeight="1" x14ac:dyDescent="0.25">
      <c r="A27" s="11">
        <v>4</v>
      </c>
      <c r="B27" s="12" t="s">
        <v>233</v>
      </c>
      <c r="C27" s="13" t="s">
        <v>26</v>
      </c>
      <c r="D27" s="12">
        <v>4</v>
      </c>
      <c r="E27" s="15" t="s">
        <v>56</v>
      </c>
      <c r="F27" s="32" t="s">
        <v>332</v>
      </c>
      <c r="G27" s="32" t="s">
        <v>57</v>
      </c>
      <c r="H27" s="32" t="s">
        <v>58</v>
      </c>
      <c r="I27" s="22" t="s">
        <v>59</v>
      </c>
      <c r="J27" s="14">
        <v>1</v>
      </c>
      <c r="K27" s="18">
        <v>43313</v>
      </c>
      <c r="L27" s="18">
        <v>43465</v>
      </c>
      <c r="M27" s="25">
        <v>22</v>
      </c>
      <c r="N27" s="23"/>
      <c r="O27" s="24"/>
    </row>
    <row r="28" spans="1:15" ht="135" x14ac:dyDescent="0.25">
      <c r="A28" s="11">
        <v>4</v>
      </c>
      <c r="B28" s="12" t="s">
        <v>234</v>
      </c>
      <c r="C28" s="13" t="s">
        <v>26</v>
      </c>
      <c r="D28" s="12">
        <v>4</v>
      </c>
      <c r="E28" s="15" t="s">
        <v>333</v>
      </c>
      <c r="F28" s="15" t="s">
        <v>60</v>
      </c>
      <c r="G28" s="32" t="s">
        <v>61</v>
      </c>
      <c r="H28" s="32" t="s">
        <v>62</v>
      </c>
      <c r="I28" s="22" t="s">
        <v>63</v>
      </c>
      <c r="J28" s="14">
        <v>1</v>
      </c>
      <c r="K28" s="18">
        <v>43313</v>
      </c>
      <c r="L28" s="18">
        <v>43465</v>
      </c>
      <c r="M28" s="25">
        <v>22</v>
      </c>
      <c r="N28" s="23"/>
      <c r="O28" s="24"/>
    </row>
    <row r="29" spans="1:15" ht="135" x14ac:dyDescent="0.25">
      <c r="A29" s="11">
        <v>4</v>
      </c>
      <c r="B29" s="12" t="s">
        <v>235</v>
      </c>
      <c r="C29" s="13" t="s">
        <v>26</v>
      </c>
      <c r="D29" s="12">
        <v>4</v>
      </c>
      <c r="E29" s="15" t="s">
        <v>333</v>
      </c>
      <c r="F29" s="15" t="s">
        <v>60</v>
      </c>
      <c r="G29" s="32" t="s">
        <v>64</v>
      </c>
      <c r="H29" s="32" t="s">
        <v>40</v>
      </c>
      <c r="I29" s="21" t="s">
        <v>65</v>
      </c>
      <c r="J29" s="22">
        <v>1</v>
      </c>
      <c r="K29" s="18">
        <v>43313</v>
      </c>
      <c r="L29" s="18">
        <v>43465</v>
      </c>
      <c r="M29" s="25">
        <v>22</v>
      </c>
      <c r="N29" s="23"/>
      <c r="O29" s="24"/>
    </row>
    <row r="30" spans="1:15" ht="135" x14ac:dyDescent="0.25">
      <c r="A30" s="11">
        <v>4</v>
      </c>
      <c r="B30" s="12" t="s">
        <v>236</v>
      </c>
      <c r="C30" s="13" t="s">
        <v>26</v>
      </c>
      <c r="D30" s="12">
        <v>4</v>
      </c>
      <c r="E30" s="15" t="s">
        <v>333</v>
      </c>
      <c r="F30" s="15" t="s">
        <v>60</v>
      </c>
      <c r="G30" s="32" t="s">
        <v>66</v>
      </c>
      <c r="H30" s="32" t="s">
        <v>67</v>
      </c>
      <c r="I30" s="21" t="s">
        <v>55</v>
      </c>
      <c r="J30" s="22">
        <v>2</v>
      </c>
      <c r="K30" s="18">
        <v>43250</v>
      </c>
      <c r="L30" s="18">
        <v>43676</v>
      </c>
      <c r="M30" s="25">
        <f>52+8</f>
        <v>60</v>
      </c>
      <c r="N30" s="23"/>
      <c r="O30" s="24"/>
    </row>
    <row r="31" spans="1:15" ht="90" x14ac:dyDescent="0.25">
      <c r="A31" s="11">
        <v>4</v>
      </c>
      <c r="B31" s="12" t="s">
        <v>237</v>
      </c>
      <c r="C31" s="13" t="s">
        <v>26</v>
      </c>
      <c r="D31" s="12">
        <v>5</v>
      </c>
      <c r="E31" s="32" t="s">
        <v>311</v>
      </c>
      <c r="F31" s="32" t="s">
        <v>68</v>
      </c>
      <c r="G31" s="32" t="s">
        <v>69</v>
      </c>
      <c r="H31" s="32" t="s">
        <v>70</v>
      </c>
      <c r="I31" s="21" t="s">
        <v>71</v>
      </c>
      <c r="J31" s="17">
        <v>1</v>
      </c>
      <c r="K31" s="18">
        <v>43313</v>
      </c>
      <c r="L31" s="18">
        <v>43343</v>
      </c>
      <c r="M31" s="25">
        <v>5</v>
      </c>
      <c r="N31" s="23"/>
      <c r="O31" s="24"/>
    </row>
    <row r="32" spans="1:15" ht="75" x14ac:dyDescent="0.25">
      <c r="A32" s="11">
        <v>4</v>
      </c>
      <c r="B32" s="12" t="s">
        <v>238</v>
      </c>
      <c r="C32" s="13" t="s">
        <v>26</v>
      </c>
      <c r="D32" s="12">
        <v>5</v>
      </c>
      <c r="E32" s="32" t="s">
        <v>311</v>
      </c>
      <c r="F32" s="32" t="s">
        <v>68</v>
      </c>
      <c r="G32" s="32" t="s">
        <v>72</v>
      </c>
      <c r="H32" s="15" t="s">
        <v>29</v>
      </c>
      <c r="I32" s="21" t="s">
        <v>73</v>
      </c>
      <c r="J32" s="21">
        <v>1</v>
      </c>
      <c r="K32" s="18">
        <v>43313</v>
      </c>
      <c r="L32" s="18">
        <v>43343</v>
      </c>
      <c r="M32" s="25">
        <v>5</v>
      </c>
      <c r="N32" s="23"/>
      <c r="O32" s="24"/>
    </row>
    <row r="33" spans="1:15" ht="120" x14ac:dyDescent="0.25">
      <c r="A33" s="11">
        <v>4</v>
      </c>
      <c r="B33" s="12" t="s">
        <v>239</v>
      </c>
      <c r="C33" s="13" t="s">
        <v>26</v>
      </c>
      <c r="D33" s="12">
        <v>5</v>
      </c>
      <c r="E33" s="24" t="s">
        <v>312</v>
      </c>
      <c r="F33" s="15" t="s">
        <v>74</v>
      </c>
      <c r="G33" s="32" t="s">
        <v>75</v>
      </c>
      <c r="H33" s="43" t="s">
        <v>76</v>
      </c>
      <c r="I33" s="21" t="s">
        <v>77</v>
      </c>
      <c r="J33" s="22">
        <v>16</v>
      </c>
      <c r="K33" s="18">
        <v>43344</v>
      </c>
      <c r="L33" s="18">
        <v>43830</v>
      </c>
      <c r="M33" s="25">
        <f>52+17+52</f>
        <v>121</v>
      </c>
      <c r="N33" s="23"/>
      <c r="O33" s="24"/>
    </row>
    <row r="34" spans="1:15" ht="120" x14ac:dyDescent="0.25">
      <c r="A34" s="11">
        <v>4</v>
      </c>
      <c r="B34" s="12" t="s">
        <v>240</v>
      </c>
      <c r="C34" s="13" t="s">
        <v>26</v>
      </c>
      <c r="D34" s="12">
        <v>5</v>
      </c>
      <c r="E34" s="24" t="s">
        <v>312</v>
      </c>
      <c r="F34" s="15" t="s">
        <v>74</v>
      </c>
      <c r="G34" s="32" t="s">
        <v>78</v>
      </c>
      <c r="H34" s="43" t="s">
        <v>79</v>
      </c>
      <c r="I34" s="21" t="s">
        <v>80</v>
      </c>
      <c r="J34" s="22">
        <v>4</v>
      </c>
      <c r="K34" s="18">
        <v>43344</v>
      </c>
      <c r="L34" s="18">
        <v>43465</v>
      </c>
      <c r="M34" s="25">
        <v>17</v>
      </c>
      <c r="N34" s="23"/>
      <c r="O34" s="24"/>
    </row>
    <row r="35" spans="1:15" ht="120" x14ac:dyDescent="0.25">
      <c r="A35" s="11">
        <v>4</v>
      </c>
      <c r="B35" s="12" t="s">
        <v>241</v>
      </c>
      <c r="C35" s="13" t="s">
        <v>26</v>
      </c>
      <c r="D35" s="12">
        <v>5</v>
      </c>
      <c r="E35" s="24" t="s">
        <v>312</v>
      </c>
      <c r="F35" s="15" t="s">
        <v>74</v>
      </c>
      <c r="G35" s="32" t="s">
        <v>81</v>
      </c>
      <c r="H35" s="32" t="s">
        <v>82</v>
      </c>
      <c r="I35" s="21" t="s">
        <v>83</v>
      </c>
      <c r="J35" s="22">
        <v>2</v>
      </c>
      <c r="K35" s="18">
        <v>43344</v>
      </c>
      <c r="L35" s="18">
        <v>43465</v>
      </c>
      <c r="M35" s="25">
        <v>17</v>
      </c>
      <c r="N35" s="23"/>
      <c r="O35" s="24"/>
    </row>
    <row r="36" spans="1:15" ht="120" x14ac:dyDescent="0.25">
      <c r="A36" s="11">
        <v>4</v>
      </c>
      <c r="B36" s="12" t="s">
        <v>242</v>
      </c>
      <c r="C36" s="13" t="s">
        <v>26</v>
      </c>
      <c r="D36" s="12">
        <v>6</v>
      </c>
      <c r="E36" s="32" t="s">
        <v>313</v>
      </c>
      <c r="F36" s="32" t="s">
        <v>84</v>
      </c>
      <c r="G36" s="32" t="s">
        <v>85</v>
      </c>
      <c r="H36" s="32" t="s">
        <v>86</v>
      </c>
      <c r="I36" s="21" t="s">
        <v>87</v>
      </c>
      <c r="J36" s="22">
        <v>1</v>
      </c>
      <c r="K36" s="18">
        <v>43313</v>
      </c>
      <c r="L36" s="18">
        <v>44104</v>
      </c>
      <c r="M36" s="25">
        <f>52+52+9</f>
        <v>113</v>
      </c>
      <c r="N36" s="23"/>
      <c r="O36" s="24"/>
    </row>
    <row r="37" spans="1:15" ht="135" x14ac:dyDescent="0.25">
      <c r="A37" s="11">
        <v>4</v>
      </c>
      <c r="B37" s="12" t="s">
        <v>243</v>
      </c>
      <c r="C37" s="13" t="s">
        <v>26</v>
      </c>
      <c r="D37" s="12">
        <v>6</v>
      </c>
      <c r="E37" s="24" t="s">
        <v>314</v>
      </c>
      <c r="F37" s="15" t="s">
        <v>88</v>
      </c>
      <c r="G37" s="32" t="s">
        <v>89</v>
      </c>
      <c r="H37" s="32" t="s">
        <v>90</v>
      </c>
      <c r="I37" s="21" t="s">
        <v>55</v>
      </c>
      <c r="J37" s="22">
        <v>2</v>
      </c>
      <c r="K37" s="18">
        <v>43250</v>
      </c>
      <c r="L37" s="18">
        <v>43676</v>
      </c>
      <c r="M37" s="25">
        <f>52+8</f>
        <v>60</v>
      </c>
      <c r="N37" s="23"/>
      <c r="O37" s="24"/>
    </row>
    <row r="38" spans="1:15" ht="135" x14ac:dyDescent="0.25">
      <c r="A38" s="11">
        <v>4</v>
      </c>
      <c r="B38" s="12" t="s">
        <v>244</v>
      </c>
      <c r="C38" s="13" t="s">
        <v>26</v>
      </c>
      <c r="D38" s="12">
        <v>6</v>
      </c>
      <c r="E38" s="24" t="s">
        <v>314</v>
      </c>
      <c r="F38" s="15" t="s">
        <v>88</v>
      </c>
      <c r="G38" s="32" t="s">
        <v>91</v>
      </c>
      <c r="H38" s="32" t="s">
        <v>92</v>
      </c>
      <c r="I38" s="21" t="s">
        <v>93</v>
      </c>
      <c r="J38" s="22">
        <v>5</v>
      </c>
      <c r="K38" s="18">
        <v>43344</v>
      </c>
      <c r="L38" s="18">
        <v>43830</v>
      </c>
      <c r="M38" s="25">
        <f>52+17</f>
        <v>69</v>
      </c>
      <c r="N38" s="23"/>
      <c r="O38" s="24"/>
    </row>
    <row r="39" spans="1:15" ht="135" x14ac:dyDescent="0.25">
      <c r="A39" s="11">
        <v>4</v>
      </c>
      <c r="B39" s="12" t="s">
        <v>245</v>
      </c>
      <c r="C39" s="13" t="s">
        <v>26</v>
      </c>
      <c r="D39" s="12">
        <v>6</v>
      </c>
      <c r="E39" s="24" t="s">
        <v>314</v>
      </c>
      <c r="F39" s="15" t="s">
        <v>88</v>
      </c>
      <c r="G39" s="32" t="s">
        <v>94</v>
      </c>
      <c r="H39" s="32" t="s">
        <v>95</v>
      </c>
      <c r="I39" s="21" t="s">
        <v>93</v>
      </c>
      <c r="J39" s="22">
        <v>5</v>
      </c>
      <c r="K39" s="18">
        <v>43344</v>
      </c>
      <c r="L39" s="18">
        <v>43830</v>
      </c>
      <c r="M39" s="25">
        <f>52+17</f>
        <v>69</v>
      </c>
      <c r="N39" s="23"/>
      <c r="O39" s="24"/>
    </row>
    <row r="40" spans="1:15" ht="135" x14ac:dyDescent="0.25">
      <c r="A40" s="11">
        <v>4</v>
      </c>
      <c r="B40" s="12" t="s">
        <v>246</v>
      </c>
      <c r="C40" s="13" t="s">
        <v>26</v>
      </c>
      <c r="D40" s="12">
        <v>6</v>
      </c>
      <c r="E40" s="24" t="s">
        <v>314</v>
      </c>
      <c r="F40" s="15" t="s">
        <v>88</v>
      </c>
      <c r="G40" s="32" t="s">
        <v>96</v>
      </c>
      <c r="H40" s="32" t="s">
        <v>97</v>
      </c>
      <c r="I40" s="21" t="s">
        <v>98</v>
      </c>
      <c r="J40" s="22">
        <v>2000</v>
      </c>
      <c r="K40" s="18">
        <v>43344</v>
      </c>
      <c r="L40" s="18">
        <v>43830</v>
      </c>
      <c r="M40" s="25">
        <f>52+17</f>
        <v>69</v>
      </c>
      <c r="N40" s="23"/>
      <c r="O40" s="24"/>
    </row>
    <row r="41" spans="1:15" ht="135" x14ac:dyDescent="0.25">
      <c r="A41" s="11">
        <v>4</v>
      </c>
      <c r="B41" s="12" t="s">
        <v>247</v>
      </c>
      <c r="C41" s="13" t="s">
        <v>26</v>
      </c>
      <c r="D41" s="12">
        <v>6</v>
      </c>
      <c r="E41" s="24" t="s">
        <v>314</v>
      </c>
      <c r="F41" s="15" t="s">
        <v>88</v>
      </c>
      <c r="G41" s="32" t="s">
        <v>99</v>
      </c>
      <c r="H41" s="32" t="s">
        <v>100</v>
      </c>
      <c r="I41" s="21" t="s">
        <v>101</v>
      </c>
      <c r="J41" s="22">
        <v>500</v>
      </c>
      <c r="K41" s="18">
        <v>43344</v>
      </c>
      <c r="L41" s="18">
        <v>43830</v>
      </c>
      <c r="M41" s="25">
        <f>52+17</f>
        <v>69</v>
      </c>
      <c r="N41" s="23"/>
      <c r="O41" s="24"/>
    </row>
    <row r="42" spans="1:15" ht="75" x14ac:dyDescent="0.25">
      <c r="A42" s="11">
        <v>4</v>
      </c>
      <c r="B42" s="12" t="s">
        <v>248</v>
      </c>
      <c r="C42" s="13" t="s">
        <v>26</v>
      </c>
      <c r="D42" s="12">
        <v>7</v>
      </c>
      <c r="E42" s="24" t="s">
        <v>315</v>
      </c>
      <c r="F42" s="32" t="s">
        <v>102</v>
      </c>
      <c r="G42" s="32" t="s">
        <v>103</v>
      </c>
      <c r="H42" s="32" t="s">
        <v>104</v>
      </c>
      <c r="I42" s="21" t="s">
        <v>105</v>
      </c>
      <c r="J42" s="22">
        <v>1</v>
      </c>
      <c r="K42" s="18">
        <v>43313</v>
      </c>
      <c r="L42" s="18">
        <v>43738</v>
      </c>
      <c r="M42" s="25">
        <f>52+9</f>
        <v>61</v>
      </c>
      <c r="N42" s="23"/>
      <c r="O42" s="24"/>
    </row>
    <row r="43" spans="1:15" ht="135" x14ac:dyDescent="0.25">
      <c r="A43" s="11">
        <v>4</v>
      </c>
      <c r="B43" s="12" t="s">
        <v>249</v>
      </c>
      <c r="C43" s="13" t="s">
        <v>26</v>
      </c>
      <c r="D43" s="12">
        <v>7</v>
      </c>
      <c r="E43" s="24" t="s">
        <v>316</v>
      </c>
      <c r="F43" s="32" t="s">
        <v>106</v>
      </c>
      <c r="G43" s="32" t="s">
        <v>107</v>
      </c>
      <c r="H43" s="32" t="s">
        <v>108</v>
      </c>
      <c r="I43" s="21" t="s">
        <v>109</v>
      </c>
      <c r="J43" s="21">
        <v>1</v>
      </c>
      <c r="K43" s="18">
        <v>43313</v>
      </c>
      <c r="L43" s="18">
        <v>43404</v>
      </c>
      <c r="M43" s="25">
        <v>14</v>
      </c>
      <c r="N43" s="23"/>
      <c r="O43" s="24"/>
    </row>
    <row r="44" spans="1:15" ht="135" x14ac:dyDescent="0.25">
      <c r="A44" s="11">
        <v>4</v>
      </c>
      <c r="B44" s="12" t="s">
        <v>250</v>
      </c>
      <c r="C44" s="13" t="s">
        <v>26</v>
      </c>
      <c r="D44" s="12">
        <v>7</v>
      </c>
      <c r="E44" s="24" t="s">
        <v>316</v>
      </c>
      <c r="F44" s="15" t="s">
        <v>110</v>
      </c>
      <c r="G44" s="32" t="s">
        <v>111</v>
      </c>
      <c r="H44" s="32" t="s">
        <v>112</v>
      </c>
      <c r="I44" s="21" t="s">
        <v>55</v>
      </c>
      <c r="J44" s="22">
        <v>2</v>
      </c>
      <c r="K44" s="18">
        <v>43250</v>
      </c>
      <c r="L44" s="18">
        <v>43676</v>
      </c>
      <c r="M44" s="25">
        <f>52+8</f>
        <v>60</v>
      </c>
      <c r="N44" s="23"/>
      <c r="O44" s="24"/>
    </row>
    <row r="45" spans="1:15" ht="135" x14ac:dyDescent="0.25">
      <c r="A45" s="11">
        <v>4</v>
      </c>
      <c r="B45" s="12" t="s">
        <v>251</v>
      </c>
      <c r="C45" s="13" t="s">
        <v>26</v>
      </c>
      <c r="D45" s="12">
        <v>7</v>
      </c>
      <c r="E45" s="24" t="s">
        <v>316</v>
      </c>
      <c r="F45" s="15" t="s">
        <v>110</v>
      </c>
      <c r="G45" s="32" t="s">
        <v>113</v>
      </c>
      <c r="H45" s="32" t="s">
        <v>114</v>
      </c>
      <c r="I45" s="21" t="s">
        <v>55</v>
      </c>
      <c r="J45" s="22">
        <v>2</v>
      </c>
      <c r="K45" s="18">
        <v>43250</v>
      </c>
      <c r="L45" s="18">
        <v>43676</v>
      </c>
      <c r="M45" s="25">
        <f>52+8</f>
        <v>60</v>
      </c>
      <c r="N45" s="23"/>
      <c r="O45" s="24"/>
    </row>
    <row r="46" spans="1:15" ht="135" x14ac:dyDescent="0.25">
      <c r="A46" s="11">
        <v>4</v>
      </c>
      <c r="B46" s="12" t="s">
        <v>252</v>
      </c>
      <c r="C46" s="13" t="s">
        <v>26</v>
      </c>
      <c r="D46" s="12">
        <v>7</v>
      </c>
      <c r="E46" s="24" t="s">
        <v>316</v>
      </c>
      <c r="F46" s="15" t="s">
        <v>110</v>
      </c>
      <c r="G46" s="32" t="s">
        <v>115</v>
      </c>
      <c r="H46" s="32" t="s">
        <v>116</v>
      </c>
      <c r="I46" s="21" t="s">
        <v>47</v>
      </c>
      <c r="J46" s="22">
        <v>16</v>
      </c>
      <c r="K46" s="18">
        <v>43344</v>
      </c>
      <c r="L46" s="18">
        <v>43830</v>
      </c>
      <c r="M46" s="25">
        <f>52+17</f>
        <v>69</v>
      </c>
      <c r="N46" s="23"/>
      <c r="O46" s="24"/>
    </row>
    <row r="47" spans="1:15" ht="135" x14ac:dyDescent="0.25">
      <c r="A47" s="11">
        <v>4</v>
      </c>
      <c r="B47" s="12" t="s">
        <v>253</v>
      </c>
      <c r="C47" s="13" t="s">
        <v>26</v>
      </c>
      <c r="D47" s="12">
        <v>7</v>
      </c>
      <c r="E47" s="24" t="s">
        <v>316</v>
      </c>
      <c r="F47" s="15" t="s">
        <v>110</v>
      </c>
      <c r="G47" s="32" t="s">
        <v>117</v>
      </c>
      <c r="H47" s="32" t="s">
        <v>118</v>
      </c>
      <c r="I47" s="21" t="s">
        <v>119</v>
      </c>
      <c r="J47" s="22">
        <v>3</v>
      </c>
      <c r="K47" s="18">
        <v>43466</v>
      </c>
      <c r="L47" s="18">
        <v>43830</v>
      </c>
      <c r="M47" s="25">
        <v>52</v>
      </c>
      <c r="N47" s="23"/>
      <c r="O47" s="24"/>
    </row>
    <row r="48" spans="1:15" ht="135" x14ac:dyDescent="0.25">
      <c r="A48" s="11">
        <v>4</v>
      </c>
      <c r="B48" s="12" t="s">
        <v>254</v>
      </c>
      <c r="C48" s="13" t="s">
        <v>26</v>
      </c>
      <c r="D48" s="12">
        <v>7</v>
      </c>
      <c r="E48" s="24" t="s">
        <v>316</v>
      </c>
      <c r="F48" s="15" t="s">
        <v>110</v>
      </c>
      <c r="G48" s="32" t="s">
        <v>120</v>
      </c>
      <c r="H48" s="32" t="s">
        <v>121</v>
      </c>
      <c r="I48" s="21" t="s">
        <v>122</v>
      </c>
      <c r="J48" s="22">
        <v>4</v>
      </c>
      <c r="K48" s="18">
        <v>43466</v>
      </c>
      <c r="L48" s="18">
        <v>43830</v>
      </c>
      <c r="M48" s="25">
        <v>52</v>
      </c>
      <c r="N48" s="23"/>
      <c r="O48" s="24"/>
    </row>
    <row r="49" spans="1:15" ht="135" x14ac:dyDescent="0.25">
      <c r="A49" s="11">
        <v>4</v>
      </c>
      <c r="B49" s="12" t="s">
        <v>255</v>
      </c>
      <c r="C49" s="13" t="s">
        <v>26</v>
      </c>
      <c r="D49" s="12">
        <v>8</v>
      </c>
      <c r="E49" s="24" t="s">
        <v>317</v>
      </c>
      <c r="F49" s="15" t="s">
        <v>123</v>
      </c>
      <c r="G49" s="32" t="s">
        <v>89</v>
      </c>
      <c r="H49" s="32" t="s">
        <v>124</v>
      </c>
      <c r="I49" s="21" t="s">
        <v>55</v>
      </c>
      <c r="J49" s="22">
        <v>2</v>
      </c>
      <c r="K49" s="18">
        <v>43250</v>
      </c>
      <c r="L49" s="18">
        <v>43676</v>
      </c>
      <c r="M49" s="25">
        <f>52+8</f>
        <v>60</v>
      </c>
      <c r="N49" s="23"/>
      <c r="O49" s="24"/>
    </row>
    <row r="50" spans="1:15" ht="135" x14ac:dyDescent="0.25">
      <c r="A50" s="11">
        <v>4</v>
      </c>
      <c r="B50" s="12" t="s">
        <v>256</v>
      </c>
      <c r="C50" s="13" t="s">
        <v>26</v>
      </c>
      <c r="D50" s="12">
        <v>8</v>
      </c>
      <c r="E50" s="24" t="s">
        <v>317</v>
      </c>
      <c r="F50" s="15" t="s">
        <v>123</v>
      </c>
      <c r="G50" s="32" t="s">
        <v>125</v>
      </c>
      <c r="H50" s="32" t="s">
        <v>126</v>
      </c>
      <c r="I50" s="21" t="s">
        <v>127</v>
      </c>
      <c r="J50" s="22">
        <v>12</v>
      </c>
      <c r="K50" s="18">
        <v>43466</v>
      </c>
      <c r="L50" s="18">
        <v>43830</v>
      </c>
      <c r="M50" s="12">
        <v>52</v>
      </c>
      <c r="N50" s="23"/>
      <c r="O50" s="24"/>
    </row>
    <row r="51" spans="1:15" ht="135" x14ac:dyDescent="0.25">
      <c r="A51" s="11">
        <v>4</v>
      </c>
      <c r="B51" s="12" t="s">
        <v>257</v>
      </c>
      <c r="C51" s="13" t="s">
        <v>26</v>
      </c>
      <c r="D51" s="12">
        <v>8</v>
      </c>
      <c r="E51" s="24" t="s">
        <v>317</v>
      </c>
      <c r="F51" s="15" t="s">
        <v>123</v>
      </c>
      <c r="G51" s="32" t="s">
        <v>128</v>
      </c>
      <c r="H51" s="32" t="s">
        <v>334</v>
      </c>
      <c r="I51" s="21" t="s">
        <v>47</v>
      </c>
      <c r="J51" s="22">
        <v>16</v>
      </c>
      <c r="K51" s="18">
        <v>43344</v>
      </c>
      <c r="L51" s="18">
        <v>43830</v>
      </c>
      <c r="M51" s="12">
        <f>52+17</f>
        <v>69</v>
      </c>
      <c r="N51" s="23"/>
      <c r="O51" s="24"/>
    </row>
    <row r="52" spans="1:15" ht="135" x14ac:dyDescent="0.25">
      <c r="A52" s="11">
        <v>4</v>
      </c>
      <c r="B52" s="12" t="s">
        <v>258</v>
      </c>
      <c r="C52" s="13" t="s">
        <v>26</v>
      </c>
      <c r="D52" s="12">
        <v>8</v>
      </c>
      <c r="E52" s="24" t="s">
        <v>317</v>
      </c>
      <c r="F52" s="15" t="s">
        <v>123</v>
      </c>
      <c r="G52" s="32" t="s">
        <v>111</v>
      </c>
      <c r="H52" s="32" t="s">
        <v>129</v>
      </c>
      <c r="I52" s="21" t="s">
        <v>55</v>
      </c>
      <c r="J52" s="22">
        <v>2</v>
      </c>
      <c r="K52" s="18">
        <v>43250</v>
      </c>
      <c r="L52" s="18">
        <v>43676</v>
      </c>
      <c r="M52" s="12">
        <f>52+8</f>
        <v>60</v>
      </c>
      <c r="N52" s="23"/>
      <c r="O52" s="24"/>
    </row>
    <row r="53" spans="1:15" ht="135" x14ac:dyDescent="0.25">
      <c r="A53" s="11">
        <v>4</v>
      </c>
      <c r="B53" s="12" t="s">
        <v>259</v>
      </c>
      <c r="C53" s="13" t="s">
        <v>26</v>
      </c>
      <c r="D53" s="12">
        <v>8</v>
      </c>
      <c r="E53" s="24" t="s">
        <v>317</v>
      </c>
      <c r="F53" s="15" t="s">
        <v>123</v>
      </c>
      <c r="G53" s="32" t="s">
        <v>130</v>
      </c>
      <c r="H53" s="32" t="s">
        <v>131</v>
      </c>
      <c r="I53" s="21" t="s">
        <v>47</v>
      </c>
      <c r="J53" s="22">
        <v>16</v>
      </c>
      <c r="K53" s="18">
        <v>43344</v>
      </c>
      <c r="L53" s="18">
        <v>43830</v>
      </c>
      <c r="M53" s="12">
        <f>52+17</f>
        <v>69</v>
      </c>
      <c r="N53" s="23"/>
      <c r="O53" s="24"/>
    </row>
    <row r="54" spans="1:15" ht="135" x14ac:dyDescent="0.25">
      <c r="A54" s="11">
        <v>4</v>
      </c>
      <c r="B54" s="12" t="s">
        <v>260</v>
      </c>
      <c r="C54" s="13" t="s">
        <v>26</v>
      </c>
      <c r="D54" s="12">
        <v>8</v>
      </c>
      <c r="E54" s="24" t="s">
        <v>317</v>
      </c>
      <c r="F54" s="15" t="s">
        <v>123</v>
      </c>
      <c r="G54" s="32" t="s">
        <v>132</v>
      </c>
      <c r="H54" s="32" t="s">
        <v>133</v>
      </c>
      <c r="I54" s="21" t="s">
        <v>134</v>
      </c>
      <c r="J54" s="22">
        <v>3</v>
      </c>
      <c r="K54" s="18">
        <v>43344</v>
      </c>
      <c r="L54" s="18">
        <v>43830</v>
      </c>
      <c r="M54" s="12">
        <f>52+17</f>
        <v>69</v>
      </c>
      <c r="N54" s="23"/>
      <c r="O54" s="24"/>
    </row>
    <row r="55" spans="1:15" ht="135" x14ac:dyDescent="0.25">
      <c r="A55" s="11">
        <v>4</v>
      </c>
      <c r="B55" s="12" t="s">
        <v>261</v>
      </c>
      <c r="C55" s="13" t="s">
        <v>26</v>
      </c>
      <c r="D55" s="12">
        <v>8</v>
      </c>
      <c r="E55" s="24" t="s">
        <v>317</v>
      </c>
      <c r="F55" s="15" t="s">
        <v>123</v>
      </c>
      <c r="G55" s="32" t="s">
        <v>135</v>
      </c>
      <c r="H55" s="32" t="s">
        <v>136</v>
      </c>
      <c r="I55" s="21" t="s">
        <v>122</v>
      </c>
      <c r="J55" s="22">
        <v>4</v>
      </c>
      <c r="K55" s="18">
        <v>43466</v>
      </c>
      <c r="L55" s="18">
        <v>43830</v>
      </c>
      <c r="M55" s="12">
        <v>52</v>
      </c>
      <c r="N55" s="23"/>
      <c r="O55" s="24"/>
    </row>
    <row r="56" spans="1:15" ht="120" x14ac:dyDescent="0.25">
      <c r="A56" s="11">
        <v>4</v>
      </c>
      <c r="B56" s="12" t="s">
        <v>262</v>
      </c>
      <c r="C56" s="13" t="s">
        <v>26</v>
      </c>
      <c r="D56" s="12">
        <v>9</v>
      </c>
      <c r="E56" s="24" t="s">
        <v>318</v>
      </c>
      <c r="F56" s="32" t="s">
        <v>137</v>
      </c>
      <c r="G56" s="32" t="s">
        <v>138</v>
      </c>
      <c r="H56" s="32" t="s">
        <v>139</v>
      </c>
      <c r="I56" s="51" t="s">
        <v>347</v>
      </c>
      <c r="J56" s="50">
        <v>2</v>
      </c>
      <c r="K56" s="18">
        <v>43296</v>
      </c>
      <c r="L56" s="18">
        <v>43554</v>
      </c>
      <c r="M56" s="22">
        <v>37</v>
      </c>
      <c r="N56" s="22"/>
      <c r="O56" s="32" t="s">
        <v>140</v>
      </c>
    </row>
    <row r="57" spans="1:15" ht="120" x14ac:dyDescent="0.25">
      <c r="A57" s="11">
        <v>4</v>
      </c>
      <c r="B57" s="12" t="s">
        <v>263</v>
      </c>
      <c r="C57" s="13" t="s">
        <v>26</v>
      </c>
      <c r="D57" s="12">
        <v>10</v>
      </c>
      <c r="E57" s="24" t="s">
        <v>319</v>
      </c>
      <c r="F57" s="24" t="s">
        <v>335</v>
      </c>
      <c r="G57" s="32" t="s">
        <v>141</v>
      </c>
      <c r="H57" s="32" t="s">
        <v>142</v>
      </c>
      <c r="I57" s="22" t="s">
        <v>143</v>
      </c>
      <c r="J57" s="22">
        <v>6</v>
      </c>
      <c r="K57" s="18">
        <v>43313</v>
      </c>
      <c r="L57" s="18">
        <v>43495</v>
      </c>
      <c r="M57" s="12">
        <v>27</v>
      </c>
      <c r="N57" s="23"/>
      <c r="O57" s="24"/>
    </row>
    <row r="58" spans="1:15" ht="120" x14ac:dyDescent="0.25">
      <c r="A58" s="11">
        <v>4</v>
      </c>
      <c r="B58" s="12" t="s">
        <v>264</v>
      </c>
      <c r="C58" s="13" t="s">
        <v>26</v>
      </c>
      <c r="D58" s="12">
        <v>10</v>
      </c>
      <c r="E58" s="24" t="s">
        <v>319</v>
      </c>
      <c r="F58" s="24" t="s">
        <v>335</v>
      </c>
      <c r="G58" s="32" t="s">
        <v>66</v>
      </c>
      <c r="H58" s="32" t="s">
        <v>144</v>
      </c>
      <c r="I58" s="21" t="s">
        <v>35</v>
      </c>
      <c r="J58" s="22">
        <v>12</v>
      </c>
      <c r="K58" s="18">
        <v>43250</v>
      </c>
      <c r="L58" s="18">
        <v>43829</v>
      </c>
      <c r="M58" s="12">
        <f>52+30</f>
        <v>82</v>
      </c>
      <c r="N58" s="23"/>
      <c r="O58" s="24"/>
    </row>
    <row r="59" spans="1:15" ht="120" x14ac:dyDescent="0.25">
      <c r="A59" s="11">
        <v>4</v>
      </c>
      <c r="B59" s="12" t="s">
        <v>265</v>
      </c>
      <c r="C59" s="13" t="s">
        <v>26</v>
      </c>
      <c r="D59" s="12">
        <v>10</v>
      </c>
      <c r="E59" s="24" t="s">
        <v>319</v>
      </c>
      <c r="F59" s="24" t="s">
        <v>335</v>
      </c>
      <c r="G59" s="32" t="s">
        <v>145</v>
      </c>
      <c r="H59" s="32" t="s">
        <v>146</v>
      </c>
      <c r="I59" s="22" t="s">
        <v>147</v>
      </c>
      <c r="J59" s="22">
        <v>12</v>
      </c>
      <c r="K59" s="18">
        <v>43250</v>
      </c>
      <c r="L59" s="18">
        <v>43829</v>
      </c>
      <c r="M59" s="12">
        <f>52+30</f>
        <v>82</v>
      </c>
      <c r="N59" s="23"/>
      <c r="O59" s="24"/>
    </row>
    <row r="60" spans="1:15" ht="120" x14ac:dyDescent="0.25">
      <c r="A60" s="11">
        <v>4</v>
      </c>
      <c r="B60" s="12" t="s">
        <v>266</v>
      </c>
      <c r="C60" s="13" t="s">
        <v>26</v>
      </c>
      <c r="D60" s="12">
        <v>11</v>
      </c>
      <c r="E60" s="24" t="s">
        <v>320</v>
      </c>
      <c r="F60" s="32" t="s">
        <v>148</v>
      </c>
      <c r="G60" s="32" t="s">
        <v>149</v>
      </c>
      <c r="H60" s="32" t="s">
        <v>150</v>
      </c>
      <c r="I60" s="22" t="s">
        <v>143</v>
      </c>
      <c r="J60" s="22">
        <v>6</v>
      </c>
      <c r="K60" s="18">
        <v>43313</v>
      </c>
      <c r="L60" s="18">
        <v>43495</v>
      </c>
      <c r="M60" s="12">
        <v>27</v>
      </c>
      <c r="N60" s="23"/>
      <c r="O60" s="24"/>
    </row>
    <row r="61" spans="1:15" ht="135" x14ac:dyDescent="0.25">
      <c r="A61" s="11">
        <v>4</v>
      </c>
      <c r="B61" s="12" t="s">
        <v>267</v>
      </c>
      <c r="C61" s="13" t="s">
        <v>26</v>
      </c>
      <c r="D61" s="12">
        <v>11</v>
      </c>
      <c r="E61" s="47" t="s">
        <v>336</v>
      </c>
      <c r="F61" s="24" t="s">
        <v>337</v>
      </c>
      <c r="G61" s="32" t="s">
        <v>151</v>
      </c>
      <c r="H61" s="32" t="s">
        <v>152</v>
      </c>
      <c r="I61" s="22" t="s">
        <v>143</v>
      </c>
      <c r="J61" s="14">
        <v>6</v>
      </c>
      <c r="K61" s="18">
        <v>43313</v>
      </c>
      <c r="L61" s="18">
        <v>43495</v>
      </c>
      <c r="M61" s="12">
        <v>27</v>
      </c>
      <c r="N61" s="23"/>
      <c r="O61" s="24"/>
    </row>
    <row r="62" spans="1:15" ht="135" x14ac:dyDescent="0.25">
      <c r="A62" s="11">
        <v>4</v>
      </c>
      <c r="B62" s="12" t="s">
        <v>268</v>
      </c>
      <c r="C62" s="13" t="s">
        <v>26</v>
      </c>
      <c r="D62" s="12">
        <v>11</v>
      </c>
      <c r="E62" s="47" t="s">
        <v>336</v>
      </c>
      <c r="F62" s="24" t="s">
        <v>337</v>
      </c>
      <c r="G62" s="32" t="s">
        <v>66</v>
      </c>
      <c r="H62" s="32" t="s">
        <v>144</v>
      </c>
      <c r="I62" s="21" t="s">
        <v>35</v>
      </c>
      <c r="J62" s="22">
        <v>12</v>
      </c>
      <c r="K62" s="18">
        <v>43250</v>
      </c>
      <c r="L62" s="18">
        <v>43829</v>
      </c>
      <c r="M62" s="12">
        <f t="shared" ref="M62:M63" si="0">52+30</f>
        <v>82</v>
      </c>
      <c r="N62" s="23"/>
      <c r="O62" s="24"/>
    </row>
    <row r="63" spans="1:15" ht="135" x14ac:dyDescent="0.25">
      <c r="A63" s="11">
        <v>4</v>
      </c>
      <c r="B63" s="12" t="s">
        <v>269</v>
      </c>
      <c r="C63" s="13" t="s">
        <v>26</v>
      </c>
      <c r="D63" s="12">
        <v>11</v>
      </c>
      <c r="E63" s="47" t="s">
        <v>336</v>
      </c>
      <c r="F63" s="24" t="s">
        <v>337</v>
      </c>
      <c r="G63" s="32" t="s">
        <v>145</v>
      </c>
      <c r="H63" s="32" t="s">
        <v>153</v>
      </c>
      <c r="I63" s="22" t="s">
        <v>154</v>
      </c>
      <c r="J63" s="22">
        <v>12</v>
      </c>
      <c r="K63" s="18">
        <v>43250</v>
      </c>
      <c r="L63" s="18">
        <v>43829</v>
      </c>
      <c r="M63" s="12">
        <f t="shared" si="0"/>
        <v>82</v>
      </c>
      <c r="N63" s="23"/>
      <c r="O63" s="24"/>
    </row>
    <row r="64" spans="1:15" ht="135" x14ac:dyDescent="0.25">
      <c r="A64" s="11">
        <v>4</v>
      </c>
      <c r="B64" s="12" t="s">
        <v>270</v>
      </c>
      <c r="C64" s="13" t="s">
        <v>26</v>
      </c>
      <c r="D64" s="12">
        <v>11</v>
      </c>
      <c r="E64" s="47" t="s">
        <v>336</v>
      </c>
      <c r="F64" s="24" t="s">
        <v>337</v>
      </c>
      <c r="G64" s="32" t="s">
        <v>155</v>
      </c>
      <c r="H64" s="32" t="s">
        <v>129</v>
      </c>
      <c r="I64" s="21" t="s">
        <v>55</v>
      </c>
      <c r="J64" s="14">
        <v>2</v>
      </c>
      <c r="K64" s="18">
        <v>43313</v>
      </c>
      <c r="L64" s="18">
        <v>44042</v>
      </c>
      <c r="M64" s="12">
        <f>52+52</f>
        <v>104</v>
      </c>
      <c r="N64" s="23"/>
      <c r="O64" s="24"/>
    </row>
    <row r="65" spans="1:15" ht="120" x14ac:dyDescent="0.25">
      <c r="A65" s="11">
        <v>4</v>
      </c>
      <c r="B65" s="12" t="s">
        <v>271</v>
      </c>
      <c r="C65" s="13" t="s">
        <v>26</v>
      </c>
      <c r="D65" s="12">
        <v>12</v>
      </c>
      <c r="E65" s="24" t="s">
        <v>338</v>
      </c>
      <c r="F65" s="24" t="s">
        <v>339</v>
      </c>
      <c r="G65" s="32" t="s">
        <v>156</v>
      </c>
      <c r="H65" s="46" t="s">
        <v>340</v>
      </c>
      <c r="I65" s="21" t="s">
        <v>63</v>
      </c>
      <c r="J65" s="14">
        <v>1</v>
      </c>
      <c r="K65" s="18">
        <v>43313</v>
      </c>
      <c r="L65" s="18">
        <v>43465</v>
      </c>
      <c r="M65" s="12">
        <v>22</v>
      </c>
      <c r="N65" s="23"/>
      <c r="O65" s="24"/>
    </row>
    <row r="66" spans="1:15" ht="120" x14ac:dyDescent="0.25">
      <c r="A66" s="11">
        <v>4</v>
      </c>
      <c r="B66" s="12" t="s">
        <v>272</v>
      </c>
      <c r="C66" s="13" t="s">
        <v>26</v>
      </c>
      <c r="D66" s="12">
        <v>12</v>
      </c>
      <c r="E66" s="24" t="s">
        <v>338</v>
      </c>
      <c r="F66" s="24" t="s">
        <v>339</v>
      </c>
      <c r="G66" s="32" t="s">
        <v>157</v>
      </c>
      <c r="H66" s="32" t="s">
        <v>158</v>
      </c>
      <c r="I66" s="21" t="s">
        <v>63</v>
      </c>
      <c r="J66" s="22">
        <v>1</v>
      </c>
      <c r="K66" s="18">
        <v>43313</v>
      </c>
      <c r="L66" s="18">
        <v>43465</v>
      </c>
      <c r="M66" s="12">
        <v>22</v>
      </c>
      <c r="N66" s="23"/>
      <c r="O66" s="24"/>
    </row>
    <row r="67" spans="1:15" ht="120" x14ac:dyDescent="0.25">
      <c r="A67" s="11">
        <v>4</v>
      </c>
      <c r="B67" s="12" t="s">
        <v>273</v>
      </c>
      <c r="C67" s="13" t="s">
        <v>26</v>
      </c>
      <c r="D67" s="12">
        <v>13</v>
      </c>
      <c r="E67" s="24" t="s">
        <v>321</v>
      </c>
      <c r="F67" s="32" t="s">
        <v>159</v>
      </c>
      <c r="G67" s="32" t="s">
        <v>125</v>
      </c>
      <c r="H67" s="32" t="s">
        <v>161</v>
      </c>
      <c r="I67" s="21" t="s">
        <v>127</v>
      </c>
      <c r="J67" s="22">
        <v>12</v>
      </c>
      <c r="K67" s="18">
        <v>43466</v>
      </c>
      <c r="L67" s="18">
        <v>43830</v>
      </c>
      <c r="M67" s="12">
        <v>52</v>
      </c>
      <c r="N67" s="23"/>
      <c r="O67" s="24"/>
    </row>
    <row r="68" spans="1:15" ht="120" x14ac:dyDescent="0.25">
      <c r="A68" s="11">
        <v>4</v>
      </c>
      <c r="B68" s="12" t="s">
        <v>274</v>
      </c>
      <c r="C68" s="13" t="s">
        <v>26</v>
      </c>
      <c r="D68" s="12">
        <v>13</v>
      </c>
      <c r="E68" s="24" t="s">
        <v>321</v>
      </c>
      <c r="F68" s="32" t="s">
        <v>159</v>
      </c>
      <c r="G68" s="32" t="s">
        <v>128</v>
      </c>
      <c r="H68" s="46" t="s">
        <v>160</v>
      </c>
      <c r="I68" s="21" t="s">
        <v>47</v>
      </c>
      <c r="J68" s="22">
        <v>16</v>
      </c>
      <c r="K68" s="18">
        <v>43344</v>
      </c>
      <c r="L68" s="18">
        <v>43830</v>
      </c>
      <c r="M68" s="12">
        <f>52+17</f>
        <v>69</v>
      </c>
      <c r="N68" s="23"/>
      <c r="O68" s="24"/>
    </row>
    <row r="69" spans="1:15" ht="120" x14ac:dyDescent="0.25">
      <c r="A69" s="11">
        <v>4</v>
      </c>
      <c r="B69" s="12" t="s">
        <v>275</v>
      </c>
      <c r="C69" s="13" t="s">
        <v>26</v>
      </c>
      <c r="D69" s="12">
        <v>13</v>
      </c>
      <c r="E69" s="24" t="s">
        <v>321</v>
      </c>
      <c r="F69" s="32" t="s">
        <v>159</v>
      </c>
      <c r="G69" s="32" t="s">
        <v>111</v>
      </c>
      <c r="H69" s="32" t="s">
        <v>112</v>
      </c>
      <c r="I69" s="21" t="s">
        <v>55</v>
      </c>
      <c r="J69" s="22">
        <v>2</v>
      </c>
      <c r="K69" s="18">
        <v>43250</v>
      </c>
      <c r="L69" s="18">
        <v>43676</v>
      </c>
      <c r="M69" s="12">
        <f>52+8</f>
        <v>60</v>
      </c>
      <c r="N69" s="23"/>
      <c r="O69" s="24"/>
    </row>
    <row r="70" spans="1:15" ht="120" x14ac:dyDescent="0.25">
      <c r="A70" s="11">
        <v>4</v>
      </c>
      <c r="B70" s="12" t="s">
        <v>276</v>
      </c>
      <c r="C70" s="13" t="s">
        <v>26</v>
      </c>
      <c r="D70" s="12">
        <v>13</v>
      </c>
      <c r="E70" s="24" t="s">
        <v>321</v>
      </c>
      <c r="F70" s="32" t="s">
        <v>159</v>
      </c>
      <c r="G70" s="32" t="s">
        <v>130</v>
      </c>
      <c r="H70" s="32" t="s">
        <v>160</v>
      </c>
      <c r="I70" s="21" t="s">
        <v>47</v>
      </c>
      <c r="J70" s="22">
        <v>16</v>
      </c>
      <c r="K70" s="18">
        <v>43344</v>
      </c>
      <c r="L70" s="18">
        <v>43830</v>
      </c>
      <c r="M70" s="12">
        <f>52+17</f>
        <v>69</v>
      </c>
      <c r="N70" s="23"/>
      <c r="O70" s="24"/>
    </row>
    <row r="71" spans="1:15" ht="120" x14ac:dyDescent="0.25">
      <c r="A71" s="11">
        <v>4</v>
      </c>
      <c r="B71" s="12" t="s">
        <v>277</v>
      </c>
      <c r="C71" s="13" t="s">
        <v>26</v>
      </c>
      <c r="D71" s="12">
        <v>13</v>
      </c>
      <c r="E71" s="24" t="s">
        <v>321</v>
      </c>
      <c r="F71" s="32" t="s">
        <v>159</v>
      </c>
      <c r="G71" s="32" t="s">
        <v>117</v>
      </c>
      <c r="H71" s="32" t="s">
        <v>118</v>
      </c>
      <c r="I71" s="21" t="s">
        <v>134</v>
      </c>
      <c r="J71" s="22">
        <v>3</v>
      </c>
      <c r="K71" s="18">
        <v>43344</v>
      </c>
      <c r="L71" s="18">
        <v>43830</v>
      </c>
      <c r="M71" s="12">
        <f>52+17</f>
        <v>69</v>
      </c>
      <c r="N71" s="23"/>
      <c r="O71" s="24"/>
    </row>
    <row r="72" spans="1:15" ht="120" x14ac:dyDescent="0.25">
      <c r="A72" s="11">
        <v>4</v>
      </c>
      <c r="B72" s="12" t="s">
        <v>278</v>
      </c>
      <c r="C72" s="13" t="s">
        <v>26</v>
      </c>
      <c r="D72" s="12">
        <v>13</v>
      </c>
      <c r="E72" s="24" t="s">
        <v>321</v>
      </c>
      <c r="F72" s="32" t="s">
        <v>159</v>
      </c>
      <c r="G72" s="32" t="s">
        <v>135</v>
      </c>
      <c r="H72" s="32" t="s">
        <v>136</v>
      </c>
      <c r="I72" s="21" t="s">
        <v>122</v>
      </c>
      <c r="J72" s="22">
        <v>4</v>
      </c>
      <c r="K72" s="18">
        <v>43466</v>
      </c>
      <c r="L72" s="18">
        <v>43830</v>
      </c>
      <c r="M72" s="12">
        <v>52</v>
      </c>
      <c r="N72" s="23"/>
      <c r="O72" s="24"/>
    </row>
    <row r="73" spans="1:15" ht="120" x14ac:dyDescent="0.25">
      <c r="A73" s="11">
        <v>4</v>
      </c>
      <c r="B73" s="12" t="s">
        <v>279</v>
      </c>
      <c r="C73" s="13" t="s">
        <v>26</v>
      </c>
      <c r="D73" s="12">
        <v>14</v>
      </c>
      <c r="E73" s="32" t="s">
        <v>322</v>
      </c>
      <c r="F73" s="32" t="s">
        <v>162</v>
      </c>
      <c r="G73" s="32" t="s">
        <v>163</v>
      </c>
      <c r="H73" s="32" t="s">
        <v>164</v>
      </c>
      <c r="I73" s="21" t="s">
        <v>165</v>
      </c>
      <c r="J73" s="22">
        <v>9</v>
      </c>
      <c r="K73" s="18">
        <v>43313</v>
      </c>
      <c r="L73" s="18">
        <v>43585</v>
      </c>
      <c r="M73" s="12">
        <v>39</v>
      </c>
      <c r="N73" s="23"/>
      <c r="O73" s="24"/>
    </row>
    <row r="74" spans="1:15" ht="150" x14ac:dyDescent="0.25">
      <c r="A74" s="11">
        <v>4</v>
      </c>
      <c r="B74" s="12" t="s">
        <v>280</v>
      </c>
      <c r="C74" s="13" t="s">
        <v>26</v>
      </c>
      <c r="D74" s="12">
        <v>14</v>
      </c>
      <c r="E74" s="48" t="s">
        <v>341</v>
      </c>
      <c r="F74" s="32" t="s">
        <v>342</v>
      </c>
      <c r="G74" s="32" t="s">
        <v>166</v>
      </c>
      <c r="H74" s="49" t="s">
        <v>343</v>
      </c>
      <c r="I74" s="21" t="s">
        <v>55</v>
      </c>
      <c r="J74" s="14">
        <v>2</v>
      </c>
      <c r="K74" s="18">
        <v>43313</v>
      </c>
      <c r="L74" s="18">
        <v>44043</v>
      </c>
      <c r="M74" s="12">
        <f>52+52</f>
        <v>104</v>
      </c>
      <c r="N74" s="23"/>
      <c r="O74" s="24"/>
    </row>
    <row r="75" spans="1:15" ht="150" x14ac:dyDescent="0.25">
      <c r="A75" s="11">
        <v>4</v>
      </c>
      <c r="B75" s="12" t="s">
        <v>281</v>
      </c>
      <c r="C75" s="13" t="s">
        <v>26</v>
      </c>
      <c r="D75" s="12">
        <v>14</v>
      </c>
      <c r="E75" s="48" t="s">
        <v>341</v>
      </c>
      <c r="F75" s="32" t="s">
        <v>342</v>
      </c>
      <c r="G75" s="15" t="s">
        <v>167</v>
      </c>
      <c r="H75" s="15" t="s">
        <v>169</v>
      </c>
      <c r="I75" s="17" t="s">
        <v>171</v>
      </c>
      <c r="J75" s="22">
        <v>12</v>
      </c>
      <c r="K75" s="18">
        <v>43313</v>
      </c>
      <c r="L75" s="18">
        <v>43465</v>
      </c>
      <c r="M75" s="12">
        <v>22</v>
      </c>
      <c r="N75" s="23"/>
      <c r="O75" s="24"/>
    </row>
    <row r="76" spans="1:15" ht="150" x14ac:dyDescent="0.25">
      <c r="A76" s="11">
        <v>4</v>
      </c>
      <c r="B76" s="12" t="s">
        <v>282</v>
      </c>
      <c r="C76" s="13" t="s">
        <v>26</v>
      </c>
      <c r="D76" s="12">
        <v>14</v>
      </c>
      <c r="E76" s="48" t="s">
        <v>341</v>
      </c>
      <c r="F76" s="32" t="s">
        <v>342</v>
      </c>
      <c r="G76" s="41" t="s">
        <v>168</v>
      </c>
      <c r="H76" s="41" t="s">
        <v>170</v>
      </c>
      <c r="I76" s="21" t="s">
        <v>172</v>
      </c>
      <c r="J76" s="22">
        <v>1</v>
      </c>
      <c r="K76" s="18">
        <v>43313</v>
      </c>
      <c r="L76" s="18">
        <v>43465</v>
      </c>
      <c r="M76" s="12">
        <v>22</v>
      </c>
      <c r="N76" s="23"/>
      <c r="O76" s="24"/>
    </row>
    <row r="77" spans="1:15" ht="75" x14ac:dyDescent="0.25">
      <c r="A77" s="11">
        <v>4</v>
      </c>
      <c r="B77" s="12" t="s">
        <v>283</v>
      </c>
      <c r="C77" s="13" t="s">
        <v>26</v>
      </c>
      <c r="D77" s="12">
        <v>15</v>
      </c>
      <c r="E77" s="32" t="s">
        <v>173</v>
      </c>
      <c r="F77" s="32" t="s">
        <v>174</v>
      </c>
      <c r="G77" s="41" t="s">
        <v>175</v>
      </c>
      <c r="H77" s="41" t="s">
        <v>176</v>
      </c>
      <c r="I77" s="21" t="s">
        <v>177</v>
      </c>
      <c r="J77" s="22">
        <v>1</v>
      </c>
      <c r="K77" s="18">
        <v>43374</v>
      </c>
      <c r="L77" s="18">
        <v>43555</v>
      </c>
      <c r="M77" s="12">
        <v>26</v>
      </c>
      <c r="N77" s="23"/>
      <c r="O77" s="24"/>
    </row>
    <row r="78" spans="1:15" ht="90" x14ac:dyDescent="0.25">
      <c r="A78" s="11">
        <v>4</v>
      </c>
      <c r="B78" s="12" t="s">
        <v>284</v>
      </c>
      <c r="C78" s="13" t="s">
        <v>26</v>
      </c>
      <c r="D78" s="12">
        <v>16</v>
      </c>
      <c r="E78" s="32" t="s">
        <v>178</v>
      </c>
      <c r="F78" s="32" t="s">
        <v>179</v>
      </c>
      <c r="G78" s="41" t="s">
        <v>180</v>
      </c>
      <c r="H78" s="41" t="s">
        <v>181</v>
      </c>
      <c r="I78" s="21" t="s">
        <v>182</v>
      </c>
      <c r="J78" s="22">
        <v>2</v>
      </c>
      <c r="K78" s="18">
        <v>43374</v>
      </c>
      <c r="L78" s="18">
        <v>43555</v>
      </c>
      <c r="M78" s="12">
        <v>26</v>
      </c>
      <c r="N78" s="23"/>
      <c r="O78" s="24"/>
    </row>
    <row r="79" spans="1:15" ht="135" x14ac:dyDescent="0.25">
      <c r="A79" s="11">
        <v>4</v>
      </c>
      <c r="B79" s="12" t="s">
        <v>285</v>
      </c>
      <c r="C79" s="13" t="s">
        <v>26</v>
      </c>
      <c r="D79" s="12">
        <v>16</v>
      </c>
      <c r="E79" s="32" t="s">
        <v>178</v>
      </c>
      <c r="F79" s="32" t="s">
        <v>179</v>
      </c>
      <c r="G79" s="41" t="s">
        <v>183</v>
      </c>
      <c r="H79" s="41" t="s">
        <v>184</v>
      </c>
      <c r="I79" s="21" t="s">
        <v>109</v>
      </c>
      <c r="J79" s="22">
        <v>1</v>
      </c>
      <c r="K79" s="18">
        <v>43374</v>
      </c>
      <c r="L79" s="18">
        <v>43646</v>
      </c>
      <c r="M79" s="12">
        <v>26</v>
      </c>
      <c r="N79" s="23"/>
      <c r="O79" s="24"/>
    </row>
    <row r="80" spans="1:15" ht="90" x14ac:dyDescent="0.25">
      <c r="A80" s="11">
        <v>4</v>
      </c>
      <c r="B80" s="12" t="s">
        <v>286</v>
      </c>
      <c r="C80" s="13" t="s">
        <v>26</v>
      </c>
      <c r="D80" s="12">
        <v>16</v>
      </c>
      <c r="E80" s="32" t="s">
        <v>178</v>
      </c>
      <c r="F80" s="32" t="s">
        <v>179</v>
      </c>
      <c r="G80" s="41" t="s">
        <v>185</v>
      </c>
      <c r="H80" s="41" t="s">
        <v>186</v>
      </c>
      <c r="I80" s="21" t="s">
        <v>187</v>
      </c>
      <c r="J80" s="22">
        <v>4</v>
      </c>
      <c r="K80" s="18">
        <v>43101</v>
      </c>
      <c r="L80" s="18">
        <v>43830</v>
      </c>
      <c r="M80" s="12">
        <f>52+52</f>
        <v>104</v>
      </c>
      <c r="N80" s="23"/>
      <c r="O80" s="24"/>
    </row>
    <row r="81" spans="1:15" ht="105" x14ac:dyDescent="0.25">
      <c r="A81" s="11">
        <v>4</v>
      </c>
      <c r="B81" s="12" t="s">
        <v>287</v>
      </c>
      <c r="C81" s="13" t="s">
        <v>26</v>
      </c>
      <c r="D81" s="12">
        <v>17</v>
      </c>
      <c r="E81" s="24" t="s">
        <v>323</v>
      </c>
      <c r="F81" s="32" t="s">
        <v>191</v>
      </c>
      <c r="G81" s="32" t="s">
        <v>188</v>
      </c>
      <c r="H81" s="15" t="s">
        <v>189</v>
      </c>
      <c r="I81" s="17" t="s">
        <v>190</v>
      </c>
      <c r="J81" s="17">
        <v>1</v>
      </c>
      <c r="K81" s="18">
        <v>43313</v>
      </c>
      <c r="L81" s="18">
        <v>43344</v>
      </c>
      <c r="M81" s="12">
        <v>5</v>
      </c>
      <c r="N81" s="23"/>
      <c r="O81" s="24"/>
    </row>
    <row r="82" spans="1:15" ht="120" x14ac:dyDescent="0.25">
      <c r="A82" s="11">
        <v>4</v>
      </c>
      <c r="B82" s="12" t="s">
        <v>288</v>
      </c>
      <c r="C82" s="13" t="s">
        <v>26</v>
      </c>
      <c r="D82" s="12">
        <v>17</v>
      </c>
      <c r="E82" s="24" t="s">
        <v>324</v>
      </c>
      <c r="F82" s="32" t="s">
        <v>344</v>
      </c>
      <c r="G82" s="32" t="s">
        <v>192</v>
      </c>
      <c r="H82" s="32" t="s">
        <v>193</v>
      </c>
      <c r="I82" s="21" t="s">
        <v>55</v>
      </c>
      <c r="J82" s="22">
        <v>2</v>
      </c>
      <c r="K82" s="18">
        <v>43250</v>
      </c>
      <c r="L82" s="18">
        <v>43676</v>
      </c>
      <c r="M82" s="12">
        <f>52+8</f>
        <v>60</v>
      </c>
      <c r="N82" s="23"/>
      <c r="O82" s="24"/>
    </row>
    <row r="83" spans="1:15" ht="120" x14ac:dyDescent="0.25">
      <c r="A83" s="11">
        <v>4</v>
      </c>
      <c r="B83" s="12" t="s">
        <v>289</v>
      </c>
      <c r="C83" s="13" t="s">
        <v>26</v>
      </c>
      <c r="D83" s="12">
        <v>17</v>
      </c>
      <c r="E83" s="24" t="s">
        <v>324</v>
      </c>
      <c r="F83" s="32" t="s">
        <v>344</v>
      </c>
      <c r="G83" s="32" t="s">
        <v>194</v>
      </c>
      <c r="H83" s="32" t="s">
        <v>195</v>
      </c>
      <c r="I83" s="21" t="s">
        <v>47</v>
      </c>
      <c r="J83" s="22">
        <v>3</v>
      </c>
      <c r="K83" s="18">
        <v>43344</v>
      </c>
      <c r="L83" s="18">
        <v>43465</v>
      </c>
      <c r="M83" s="12">
        <v>17</v>
      </c>
      <c r="N83" s="23"/>
      <c r="O83" s="24"/>
    </row>
    <row r="84" spans="1:15" ht="120" x14ac:dyDescent="0.25">
      <c r="A84" s="11">
        <v>4</v>
      </c>
      <c r="B84" s="12" t="s">
        <v>290</v>
      </c>
      <c r="C84" s="13" t="s">
        <v>26</v>
      </c>
      <c r="D84" s="12">
        <v>17</v>
      </c>
      <c r="E84" s="24" t="s">
        <v>324</v>
      </c>
      <c r="F84" s="32" t="s">
        <v>344</v>
      </c>
      <c r="G84" s="32" t="s">
        <v>196</v>
      </c>
      <c r="H84" s="32" t="s">
        <v>118</v>
      </c>
      <c r="I84" s="21" t="s">
        <v>134</v>
      </c>
      <c r="J84" s="22">
        <v>3</v>
      </c>
      <c r="K84" s="18">
        <v>43344</v>
      </c>
      <c r="L84" s="18">
        <v>43830</v>
      </c>
      <c r="M84" s="12">
        <f>52+17</f>
        <v>69</v>
      </c>
      <c r="N84" s="23"/>
      <c r="O84" s="24"/>
    </row>
    <row r="85" spans="1:15" ht="60" x14ac:dyDescent="0.25">
      <c r="A85" s="11">
        <v>4</v>
      </c>
      <c r="B85" s="12" t="s">
        <v>291</v>
      </c>
      <c r="C85" s="13" t="s">
        <v>26</v>
      </c>
      <c r="D85" s="12">
        <v>18</v>
      </c>
      <c r="E85" s="32" t="s">
        <v>325</v>
      </c>
      <c r="F85" s="32" t="s">
        <v>197</v>
      </c>
      <c r="G85" s="15" t="s">
        <v>198</v>
      </c>
      <c r="H85" s="32" t="s">
        <v>199</v>
      </c>
      <c r="I85" s="51" t="s">
        <v>348</v>
      </c>
      <c r="J85" s="52">
        <v>619</v>
      </c>
      <c r="K85" s="18">
        <v>43313</v>
      </c>
      <c r="L85" s="18">
        <v>43465</v>
      </c>
      <c r="M85" s="17">
        <v>22</v>
      </c>
      <c r="N85" s="23"/>
      <c r="O85" s="24"/>
    </row>
    <row r="86" spans="1:15" ht="60" x14ac:dyDescent="0.25">
      <c r="A86" s="11">
        <v>4</v>
      </c>
      <c r="B86" s="12" t="s">
        <v>292</v>
      </c>
      <c r="C86" s="13" t="s">
        <v>26</v>
      </c>
      <c r="D86" s="12">
        <v>18</v>
      </c>
      <c r="E86" s="32" t="s">
        <v>325</v>
      </c>
      <c r="F86" s="32" t="s">
        <v>200</v>
      </c>
      <c r="G86" s="15" t="s">
        <v>349</v>
      </c>
      <c r="H86" s="32" t="s">
        <v>201</v>
      </c>
      <c r="I86" s="21" t="s">
        <v>202</v>
      </c>
      <c r="J86" s="17">
        <v>2</v>
      </c>
      <c r="K86" s="18">
        <v>43313</v>
      </c>
      <c r="L86" s="18">
        <v>43465</v>
      </c>
      <c r="M86" s="12">
        <v>22</v>
      </c>
      <c r="N86" s="23"/>
      <c r="O86" s="24"/>
    </row>
    <row r="87" spans="1:15" ht="135" x14ac:dyDescent="0.25">
      <c r="A87" s="11">
        <v>4</v>
      </c>
      <c r="B87" s="12" t="s">
        <v>293</v>
      </c>
      <c r="C87" s="13" t="s">
        <v>26</v>
      </c>
      <c r="D87" s="12">
        <v>19</v>
      </c>
      <c r="E87" s="24" t="s">
        <v>326</v>
      </c>
      <c r="F87" s="32" t="s">
        <v>203</v>
      </c>
      <c r="G87" s="32" t="s">
        <v>33</v>
      </c>
      <c r="H87" s="32" t="s">
        <v>34</v>
      </c>
      <c r="I87" s="21" t="s">
        <v>35</v>
      </c>
      <c r="J87" s="22">
        <v>12</v>
      </c>
      <c r="K87" s="18">
        <v>43250</v>
      </c>
      <c r="L87" s="18">
        <v>43829</v>
      </c>
      <c r="M87" s="12">
        <f>52+30</f>
        <v>82</v>
      </c>
      <c r="N87" s="23"/>
      <c r="O87" s="32" t="s">
        <v>204</v>
      </c>
    </row>
    <row r="88" spans="1:15" ht="135" x14ac:dyDescent="0.25">
      <c r="A88" s="11">
        <v>4</v>
      </c>
      <c r="B88" s="12" t="s">
        <v>294</v>
      </c>
      <c r="C88" s="13" t="s">
        <v>26</v>
      </c>
      <c r="D88" s="12">
        <v>19</v>
      </c>
      <c r="E88" s="24" t="s">
        <v>326</v>
      </c>
      <c r="F88" s="32" t="s">
        <v>203</v>
      </c>
      <c r="G88" s="32" t="s">
        <v>36</v>
      </c>
      <c r="H88" s="32" t="s">
        <v>37</v>
      </c>
      <c r="I88" s="21" t="s">
        <v>49</v>
      </c>
      <c r="J88" s="22">
        <v>12</v>
      </c>
      <c r="K88" s="18">
        <v>43327</v>
      </c>
      <c r="L88" s="18">
        <v>43692</v>
      </c>
      <c r="M88" s="12">
        <v>52</v>
      </c>
      <c r="N88" s="23"/>
      <c r="O88" s="32" t="s">
        <v>205</v>
      </c>
    </row>
    <row r="89" spans="1:15" ht="135" x14ac:dyDescent="0.25">
      <c r="A89" s="11">
        <v>4</v>
      </c>
      <c r="B89" s="12" t="s">
        <v>295</v>
      </c>
      <c r="C89" s="13" t="s">
        <v>26</v>
      </c>
      <c r="D89" s="12">
        <v>19</v>
      </c>
      <c r="E89" s="24" t="s">
        <v>326</v>
      </c>
      <c r="F89" s="32" t="s">
        <v>203</v>
      </c>
      <c r="G89" s="32" t="s">
        <v>39</v>
      </c>
      <c r="H89" s="32" t="s">
        <v>40</v>
      </c>
      <c r="I89" s="21" t="s">
        <v>41</v>
      </c>
      <c r="J89" s="22">
        <v>4</v>
      </c>
      <c r="K89" s="18">
        <v>43327</v>
      </c>
      <c r="L89" s="18">
        <v>43692</v>
      </c>
      <c r="M89" s="12">
        <v>52</v>
      </c>
      <c r="N89" s="23"/>
      <c r="O89" s="32" t="s">
        <v>206</v>
      </c>
    </row>
    <row r="90" spans="1:15" ht="135" x14ac:dyDescent="0.25">
      <c r="A90" s="11">
        <v>4</v>
      </c>
      <c r="B90" s="12" t="s">
        <v>296</v>
      </c>
      <c r="C90" s="13" t="s">
        <v>26</v>
      </c>
      <c r="D90" s="12">
        <v>19</v>
      </c>
      <c r="E90" s="24" t="s">
        <v>326</v>
      </c>
      <c r="F90" s="32" t="s">
        <v>203</v>
      </c>
      <c r="G90" s="32" t="s">
        <v>42</v>
      </c>
      <c r="H90" s="32" t="s">
        <v>43</v>
      </c>
      <c r="I90" s="21" t="s">
        <v>44</v>
      </c>
      <c r="J90" s="22">
        <v>5</v>
      </c>
      <c r="K90" s="18">
        <v>43344</v>
      </c>
      <c r="L90" s="18">
        <v>43830</v>
      </c>
      <c r="M90" s="12">
        <v>17</v>
      </c>
      <c r="N90" s="23"/>
      <c r="O90" s="24"/>
    </row>
    <row r="91" spans="1:15" ht="135" x14ac:dyDescent="0.25">
      <c r="A91" s="11">
        <v>4</v>
      </c>
      <c r="B91" s="12" t="s">
        <v>297</v>
      </c>
      <c r="C91" s="13" t="s">
        <v>26</v>
      </c>
      <c r="D91" s="12">
        <v>19</v>
      </c>
      <c r="E91" s="24" t="s">
        <v>326</v>
      </c>
      <c r="F91" s="32" t="s">
        <v>207</v>
      </c>
      <c r="G91" s="32" t="s">
        <v>208</v>
      </c>
      <c r="H91" s="32" t="s">
        <v>209</v>
      </c>
      <c r="I91" s="21" t="s">
        <v>109</v>
      </c>
      <c r="J91" s="21">
        <v>1</v>
      </c>
      <c r="K91" s="18">
        <v>43344</v>
      </c>
      <c r="L91" s="18">
        <v>43465</v>
      </c>
      <c r="M91" s="12">
        <v>17</v>
      </c>
      <c r="N91" s="23"/>
      <c r="O91" s="24"/>
    </row>
    <row r="92" spans="1:15" ht="105" x14ac:dyDescent="0.25">
      <c r="A92" s="11">
        <v>4</v>
      </c>
      <c r="B92" s="12" t="s">
        <v>298</v>
      </c>
      <c r="C92" s="13" t="s">
        <v>26</v>
      </c>
      <c r="D92" s="12">
        <v>20</v>
      </c>
      <c r="E92" s="24" t="s">
        <v>327</v>
      </c>
      <c r="F92" s="32" t="s">
        <v>210</v>
      </c>
      <c r="G92" s="32" t="s">
        <v>111</v>
      </c>
      <c r="H92" s="32" t="s">
        <v>129</v>
      </c>
      <c r="I92" s="21" t="s">
        <v>55</v>
      </c>
      <c r="J92" s="22">
        <v>2</v>
      </c>
      <c r="K92" s="18">
        <v>43250</v>
      </c>
      <c r="L92" s="18">
        <v>43676</v>
      </c>
      <c r="M92" s="12">
        <f>52+8</f>
        <v>60</v>
      </c>
      <c r="N92" s="23"/>
      <c r="O92" s="24"/>
    </row>
    <row r="93" spans="1:15" ht="105" x14ac:dyDescent="0.25">
      <c r="A93" s="11">
        <v>4</v>
      </c>
      <c r="B93" s="12" t="s">
        <v>299</v>
      </c>
      <c r="C93" s="13" t="s">
        <v>26</v>
      </c>
      <c r="D93" s="12">
        <v>20</v>
      </c>
      <c r="E93" s="24" t="s">
        <v>327</v>
      </c>
      <c r="F93" s="32" t="s">
        <v>210</v>
      </c>
      <c r="G93" s="32" t="s">
        <v>130</v>
      </c>
      <c r="H93" s="32" t="s">
        <v>131</v>
      </c>
      <c r="I93" s="21" t="s">
        <v>47</v>
      </c>
      <c r="J93" s="22">
        <v>16</v>
      </c>
      <c r="K93" s="18">
        <v>43344</v>
      </c>
      <c r="L93" s="18">
        <v>43830</v>
      </c>
      <c r="M93" s="12">
        <f>52+17</f>
        <v>69</v>
      </c>
      <c r="N93" s="23"/>
      <c r="O93" s="24"/>
    </row>
    <row r="94" spans="1:15" ht="105" x14ac:dyDescent="0.25">
      <c r="A94" s="11">
        <v>4</v>
      </c>
      <c r="B94" s="12" t="s">
        <v>300</v>
      </c>
      <c r="C94" s="13" t="s">
        <v>26</v>
      </c>
      <c r="D94" s="12">
        <v>20</v>
      </c>
      <c r="E94" s="24" t="s">
        <v>327</v>
      </c>
      <c r="F94" s="32" t="s">
        <v>210</v>
      </c>
      <c r="G94" s="32" t="s">
        <v>196</v>
      </c>
      <c r="H94" s="32" t="s">
        <v>118</v>
      </c>
      <c r="I94" s="21" t="s">
        <v>134</v>
      </c>
      <c r="J94" s="22">
        <v>3</v>
      </c>
      <c r="K94" s="18">
        <v>43344</v>
      </c>
      <c r="L94" s="18">
        <v>43830</v>
      </c>
      <c r="M94" s="12">
        <f>52+17</f>
        <v>69</v>
      </c>
      <c r="N94" s="23"/>
      <c r="O94" s="24"/>
    </row>
    <row r="95" spans="1:15" ht="105" x14ac:dyDescent="0.25">
      <c r="A95" s="11">
        <v>4</v>
      </c>
      <c r="B95" s="12" t="s">
        <v>301</v>
      </c>
      <c r="C95" s="13" t="s">
        <v>26</v>
      </c>
      <c r="D95" s="12">
        <v>20</v>
      </c>
      <c r="E95" s="24" t="s">
        <v>327</v>
      </c>
      <c r="F95" s="32" t="s">
        <v>210</v>
      </c>
      <c r="G95" s="32" t="s">
        <v>135</v>
      </c>
      <c r="H95" s="32" t="s">
        <v>211</v>
      </c>
      <c r="I95" s="21" t="s">
        <v>122</v>
      </c>
      <c r="J95" s="22">
        <v>4</v>
      </c>
      <c r="K95" s="18">
        <v>43466</v>
      </c>
      <c r="L95" s="18">
        <v>43830</v>
      </c>
      <c r="M95" s="12">
        <v>52</v>
      </c>
      <c r="N95" s="23"/>
      <c r="O95" s="24"/>
    </row>
    <row r="96" spans="1:15" ht="120" x14ac:dyDescent="0.25">
      <c r="A96" s="11">
        <v>4</v>
      </c>
      <c r="B96" s="12" t="s">
        <v>302</v>
      </c>
      <c r="C96" s="13" t="s">
        <v>26</v>
      </c>
      <c r="D96" s="12">
        <v>20</v>
      </c>
      <c r="E96" s="24" t="s">
        <v>345</v>
      </c>
      <c r="F96" s="24" t="s">
        <v>346</v>
      </c>
      <c r="G96" s="15" t="s">
        <v>36</v>
      </c>
      <c r="H96" s="32" t="s">
        <v>212</v>
      </c>
      <c r="I96" s="22" t="s">
        <v>213</v>
      </c>
      <c r="J96" s="22">
        <v>2</v>
      </c>
      <c r="K96" s="18">
        <v>43313</v>
      </c>
      <c r="L96" s="18">
        <v>43465</v>
      </c>
      <c r="M96" s="12">
        <v>22</v>
      </c>
      <c r="N96" s="23"/>
      <c r="O96" s="24"/>
    </row>
    <row r="97" spans="1:15" ht="120" x14ac:dyDescent="0.25">
      <c r="A97" s="11">
        <v>4</v>
      </c>
      <c r="B97" s="12" t="s">
        <v>303</v>
      </c>
      <c r="C97" s="13" t="s">
        <v>26</v>
      </c>
      <c r="D97" s="12">
        <v>20</v>
      </c>
      <c r="E97" s="24" t="s">
        <v>345</v>
      </c>
      <c r="F97" s="24" t="s">
        <v>346</v>
      </c>
      <c r="G97" s="32" t="s">
        <v>111</v>
      </c>
      <c r="H97" s="32" t="s">
        <v>214</v>
      </c>
      <c r="I97" s="21" t="s">
        <v>55</v>
      </c>
      <c r="J97" s="14">
        <v>2</v>
      </c>
      <c r="K97" s="18">
        <v>43313</v>
      </c>
      <c r="L97" s="18">
        <v>44042</v>
      </c>
      <c r="M97" s="12">
        <f>52+52</f>
        <v>104</v>
      </c>
      <c r="N97" s="23"/>
      <c r="O97" s="24"/>
    </row>
    <row r="98" spans="1:15" ht="105" x14ac:dyDescent="0.25">
      <c r="A98" s="11">
        <v>4</v>
      </c>
      <c r="B98" s="12" t="s">
        <v>304</v>
      </c>
      <c r="C98" s="13" t="s">
        <v>26</v>
      </c>
      <c r="D98" s="12">
        <v>21</v>
      </c>
      <c r="E98" s="24" t="s">
        <v>328</v>
      </c>
      <c r="F98" s="32" t="s">
        <v>215</v>
      </c>
      <c r="G98" s="32" t="s">
        <v>111</v>
      </c>
      <c r="H98" s="32" t="s">
        <v>216</v>
      </c>
      <c r="I98" s="21" t="s">
        <v>55</v>
      </c>
      <c r="J98" s="22">
        <v>2</v>
      </c>
      <c r="K98" s="18">
        <v>43250</v>
      </c>
      <c r="L98" s="18">
        <v>43676</v>
      </c>
      <c r="M98" s="12">
        <f>52+8</f>
        <v>60</v>
      </c>
      <c r="N98" s="23"/>
      <c r="O98" s="24"/>
    </row>
    <row r="99" spans="1:15" ht="105" x14ac:dyDescent="0.25">
      <c r="A99" s="11">
        <v>4</v>
      </c>
      <c r="B99" s="12" t="s">
        <v>305</v>
      </c>
      <c r="C99" s="13" t="s">
        <v>26</v>
      </c>
      <c r="D99" s="12">
        <v>21</v>
      </c>
      <c r="E99" s="24" t="s">
        <v>328</v>
      </c>
      <c r="F99" s="32" t="s">
        <v>215</v>
      </c>
      <c r="G99" s="32" t="s">
        <v>130</v>
      </c>
      <c r="H99" s="32" t="s">
        <v>160</v>
      </c>
      <c r="I99" s="21" t="s">
        <v>47</v>
      </c>
      <c r="J99" s="22">
        <v>16</v>
      </c>
      <c r="K99" s="18">
        <v>43344</v>
      </c>
      <c r="L99" s="18">
        <v>43830</v>
      </c>
      <c r="M99" s="12">
        <f>52+17</f>
        <v>69</v>
      </c>
      <c r="N99" s="23"/>
      <c r="O99" s="24"/>
    </row>
    <row r="100" spans="1:15" ht="105" x14ac:dyDescent="0.25">
      <c r="A100" s="11">
        <v>4</v>
      </c>
      <c r="B100" s="12" t="s">
        <v>306</v>
      </c>
      <c r="C100" s="13" t="s">
        <v>26</v>
      </c>
      <c r="D100" s="12">
        <v>21</v>
      </c>
      <c r="E100" s="24" t="s">
        <v>328</v>
      </c>
      <c r="F100" s="32" t="s">
        <v>215</v>
      </c>
      <c r="G100" s="32" t="s">
        <v>117</v>
      </c>
      <c r="H100" s="32" t="s">
        <v>118</v>
      </c>
      <c r="I100" s="21" t="s">
        <v>134</v>
      </c>
      <c r="J100" s="22">
        <v>3</v>
      </c>
      <c r="K100" s="18">
        <v>43344</v>
      </c>
      <c r="L100" s="18">
        <v>43830</v>
      </c>
      <c r="M100" s="12">
        <f>52+17</f>
        <v>69</v>
      </c>
      <c r="N100" s="23"/>
      <c r="O100" s="24"/>
    </row>
    <row r="101" spans="1:15" ht="105" x14ac:dyDescent="0.25">
      <c r="A101" s="11">
        <v>4</v>
      </c>
      <c r="B101" s="12" t="s">
        <v>307</v>
      </c>
      <c r="C101" s="13" t="s">
        <v>26</v>
      </c>
      <c r="D101" s="12">
        <v>21</v>
      </c>
      <c r="E101" s="24" t="s">
        <v>328</v>
      </c>
      <c r="F101" s="32" t="s">
        <v>215</v>
      </c>
      <c r="G101" s="32" t="s">
        <v>135</v>
      </c>
      <c r="H101" s="32" t="s">
        <v>217</v>
      </c>
      <c r="I101" s="21" t="s">
        <v>122</v>
      </c>
      <c r="J101" s="22">
        <v>4</v>
      </c>
      <c r="K101" s="18">
        <v>43466</v>
      </c>
      <c r="L101" s="18">
        <v>43830</v>
      </c>
      <c r="M101" s="12">
        <v>52</v>
      </c>
      <c r="N101" s="23"/>
      <c r="O101" s="24"/>
    </row>
    <row r="351000" spans="1:1" x14ac:dyDescent="0.25">
      <c r="A351000" s="1" t="s">
        <v>26</v>
      </c>
    </row>
    <row r="351001" spans="1:1" x14ac:dyDescent="0.25">
      <c r="A351001" s="1" t="s">
        <v>27</v>
      </c>
    </row>
  </sheetData>
  <mergeCells count="1">
    <mergeCell ref="B8:O8"/>
  </mergeCells>
  <dataValidations xWindow="1499" yWindow="848" count="13">
    <dataValidation type="list" allowBlank="1" showInputMessage="1" showErrorMessage="1" errorTitle="Entrada no válida" error="Por favor seleccione un elemento de la lista" promptTitle="Seleccione un elemento de la lista" prompt=" Seleccione de la lista si registra la SUSCRIPCIÓN, ó el AVANCE (SEGUIMIENTO) del Plan de Mejoramiento." sqref="C11:C101" xr:uid="{00000000-0002-0000-0000-000000000000}">
      <formula1>$A$350999:$A$351001</formula1>
    </dataValidation>
    <dataValidation type="textLength" allowBlank="1" showInputMessage="1" showErrorMessage="1" errorTitle="Entrada no válida" error="Escriba un texto  Maximo 9 Caracteres" promptTitle="Cualquier contenido Maximo 9 Caracteres" prompt=" Registre EL CÓDIGO contenido en Inf de Auditoría(Suscripción), ó que se encuentra en Plan ya suscrito(Avance o Seguimiento) Insterte tantas filas como ACTIVIDADES sean. Ej.: 11 01 001 (Con espacios)" sqref="D11:D16" xr:uid="{00000000-0002-0000-0000-000001000000}">
      <formula1>0</formula1>
      <formula2>9</formula2>
    </dataValidation>
    <dataValidation type="textLength" allowBlank="1" showInputMessage="1" showErrorMessage="1" errorTitle="Entrada no válida" error="Escriba un texto  Maximo 390 Caracteres" promptTitle="Cualquier contenido Maximo 390 Caracteres" prompt=" Registre CAUSA contenida en Inf de Auditoría(Suscripción), ó q se encuentra en Plan ya suscrito(Avance o Seguimiento) SI SUPERA 390 CARACTERES, RESÚMALA. Insterte tantas filas como ACTIVIDADES sean." sqref="F21 F31:F32 F36 F42:F43 F56 F60 F91 F81 F85:F86 F73:F76" xr:uid="{8A166ED2-DAD1-43F6-AF1A-975DB32D98A1}">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acción (correctiva y/o preventiva) q adopta la Entidad p/ subsanar o corregir causa que genera hallazgo. (MÁX. 390 CARACTERES) Inserte tantas filas como ACTIVIDADES tenga." sqref="G97:G101 G37:G64 G67:G73 G81:G95 G12:G35" xr:uid="{00000000-0002-0000-0000-000004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las actividades a desarrollar para el cumplimiento de la Acción  de mejoramiento.  Insterte UNA FILA  por ACTIVIDAD. (MÁX. 390 CARACTERES)" sqref="H12:H20 H23:H31 H81:H101 H33:H64 H67:H73" xr:uid="{10ACB64A-10DF-49F7-8DF1-BE90BDF83581}">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la Unidad de Medida de la actividad. (Ej.: Informes, jornadas de capacitación, etc.) (MÁX. 390 CARACTERES)" sqref="I12:I74 J32:J35 I76:I101" xr:uid="{04A6F518-2722-45CC-B11C-B6FEBBAEB2F4}">
      <formula1>0</formula1>
      <formula2>390</formula2>
    </dataValidation>
    <dataValidation type="decimal" allowBlank="1" showInputMessage="1" showErrorMessage="1" errorTitle="Entrada no válida" error="Por favor escriba un número" promptTitle="Escriba un número en esta casilla" prompt=" Registre EN NÚMERO la cantidad, volumen o tamaño de la actividad (en unidades o porcentajes).  Ej.: Si en col. 28 registró INFORMES y son 5 informes, aquí se registra el número 5." sqref="J12:J20 J22:J30 J33:J35 J37:J101" xr:uid="{A2F4B3CC-FF9A-46A7-B15A-E0B623AFEE4B}">
      <formula1>-9223372036854770000</formula1>
      <formula2>9223372036854770000</formula2>
    </dataValidation>
    <dataValidation type="date" allowBlank="1" showInputMessage="1" errorTitle="Entrada no válida" error="Por favor escriba una fecha válida (AAAA/MM/DD)" promptTitle="Ingrese una fecha (AAAA/MM/DD)" prompt=" Registre la FECHA PROGRAMADA para el inicio de la actividad. (FORMATO AAAA/MM/DD)" sqref="K12:K30 K33:K35 K37:K101 L80" xr:uid="{8006D1B6-5F05-437A-8839-D7013DD0A244}">
      <formula1>1900/1/1</formula1>
      <formula2>3000/1/1</formula2>
    </dataValidation>
    <dataValidation type="date" allowBlank="1" showInputMessage="1" errorTitle="Entrada no válida" error="Por favor escriba una fecha válida (AAAA/MM/DD)" promptTitle="Ingrese una fecha (AAAA/MM/DD)" prompt=" Registre la FECHA PROGRAMADA para la terminación de la actividad. (FORMATO AAAA/MM/DD)" sqref="L12:L35 L37:L79 L81:L101" xr:uid="{8E8F849C-5A36-4124-AFE9-F1165A0B8B66}">
      <formula1>1900/1/1</formula1>
      <formula2>3000/1/1</formula2>
    </dataValidation>
    <dataValidation type="decimal" allowBlank="1" showInputMessage="1" showErrorMessage="1" errorTitle="Entrada no válida" error="Por favor escriba un número" promptTitle="Escriba un número en esta casilla" prompt=" Registre el numero de semanas que existen entre las fecha de inicio y la fecha final de la actividad." sqref="M11 M56 M85" xr:uid="{00000000-0002-0000-0000-00000A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avance fisico a la fecha de corte del informe, respecto a las cantidades de las unidades de medida. (Únicamente para AVANCE ó SEGUIMIENTO del Plan de Mejoramiento)" sqref="N11 N56" xr:uid="{00000000-0002-0000-0000-00000B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MÁX. 390 CARACTERES)" sqref="O11 O56 O87:O89" xr:uid="{00000000-0002-0000-0000-00000C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HALLAZGO contenido en Inf de Auditoría(Suscripción), ó q se encuentra en Plan ya suscrito(Avance o Seguim) SI SUPERA 390 CARACTERES, RESÚMALO. Insterte tantas filas como ACTIVIDADES sean." sqref="E31:E32 E36 E85:E86 E73:E76" xr:uid="{58991874-4023-45FE-991A-0F4DE157C1B2}">
      <formula1>0</formula1>
      <formula2>390</formula2>
    </dataValidation>
  </dataValidation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F14.1  PLANES DE MEJORAMIENT...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Paola Andrea Blandon Salazar</cp:lastModifiedBy>
  <dcterms:created xsi:type="dcterms:W3CDTF">2018-07-05T19:53:56Z</dcterms:created>
  <dcterms:modified xsi:type="dcterms:W3CDTF">2018-08-22T21:15:32Z</dcterms:modified>
</cp:coreProperties>
</file>