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44E354A6-60F8-49A7-A1DF-BF0D63A8E629}" xr6:coauthVersionLast="47" xr6:coauthVersionMax="47" xr10:uidLastSave="{00000000-0000-0000-0000-000000000000}"/>
  <bookViews>
    <workbookView xWindow="-120" yWindow="-120" windowWidth="20730" windowHeight="11160" xr2:uid="{8D94AEC6-08B4-4924-8721-86182739ABD8}"/>
  </bookViews>
  <sheets>
    <sheet name="F14.1  PLANES DE MEJORAMIEN " sheetId="1" r:id="rId1"/>
    <sheet name="Resumen" sheetId="2" r:id="rId2"/>
  </sheets>
  <definedNames>
    <definedName name="_xlnm._FilterDatabase" localSheetId="0" hidden="1">'F14.1  PLANES DE MEJORAMIEN '!$A$10:$AJ$601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243" i="1" l="1"/>
  <c r="Q242" i="1"/>
  <c r="Q241" i="1"/>
  <c r="Q237" i="1"/>
  <c r="Q236" i="1"/>
  <c r="M348" i="1" l="1"/>
  <c r="M324" i="1"/>
  <c r="M311" i="1"/>
  <c r="M427" i="1" l="1"/>
  <c r="E17" i="2" l="1"/>
  <c r="F16" i="2"/>
  <c r="G16" i="2"/>
  <c r="H16" i="2"/>
  <c r="D17" i="2"/>
  <c r="C17" i="2"/>
  <c r="M601" i="1"/>
  <c r="M600" i="1"/>
  <c r="M599" i="1"/>
  <c r="M598" i="1"/>
  <c r="M597" i="1"/>
  <c r="M596" i="1"/>
  <c r="M595" i="1"/>
  <c r="M594" i="1"/>
  <c r="M593" i="1"/>
  <c r="M592" i="1"/>
  <c r="M591" i="1"/>
  <c r="M590" i="1"/>
  <c r="M589" i="1"/>
  <c r="M588" i="1"/>
  <c r="M587" i="1"/>
  <c r="M586" i="1"/>
  <c r="M585" i="1"/>
  <c r="M584" i="1"/>
  <c r="M583" i="1"/>
  <c r="M582" i="1"/>
  <c r="M581" i="1"/>
  <c r="M580" i="1"/>
  <c r="M579" i="1"/>
  <c r="M578" i="1"/>
  <c r="M577" i="1"/>
  <c r="M576" i="1"/>
  <c r="M575" i="1"/>
  <c r="M574" i="1"/>
  <c r="M573" i="1"/>
  <c r="M572" i="1"/>
  <c r="M571" i="1"/>
  <c r="M570" i="1"/>
  <c r="M569" i="1"/>
  <c r="M568" i="1"/>
  <c r="M567" i="1"/>
  <c r="M566" i="1"/>
  <c r="M565" i="1"/>
  <c r="M564" i="1"/>
  <c r="M563" i="1"/>
  <c r="M562" i="1"/>
  <c r="M561" i="1"/>
  <c r="M560" i="1"/>
  <c r="M559" i="1"/>
  <c r="M558" i="1"/>
  <c r="M557" i="1"/>
  <c r="M556" i="1"/>
  <c r="G15" i="2"/>
  <c r="H15" i="2" s="1"/>
  <c r="F15" i="2"/>
  <c r="H14" i="2"/>
  <c r="G14" i="2"/>
  <c r="F14" i="2"/>
  <c r="G13" i="2"/>
  <c r="H13" i="2" s="1"/>
  <c r="F13" i="2"/>
  <c r="G12" i="2"/>
  <c r="H12" i="2" s="1"/>
  <c r="F12" i="2"/>
  <c r="D11" i="2"/>
  <c r="F11" i="2" s="1"/>
  <c r="G10" i="2"/>
  <c r="H10" i="2" s="1"/>
  <c r="F10" i="2"/>
  <c r="D9" i="2"/>
  <c r="G9" i="2" s="1"/>
  <c r="H9" i="2" s="1"/>
  <c r="G8" i="2"/>
  <c r="H8" i="2" s="1"/>
  <c r="F8" i="2"/>
  <c r="G7" i="2"/>
  <c r="H7" i="2" s="1"/>
  <c r="F7" i="2"/>
  <c r="F6" i="2"/>
  <c r="D6" i="2"/>
  <c r="G6" i="2" s="1"/>
  <c r="H6" i="2" s="1"/>
  <c r="F5" i="2"/>
  <c r="D5" i="2"/>
  <c r="G5" i="2" s="1"/>
  <c r="H5" i="2" s="1"/>
  <c r="F4" i="2"/>
  <c r="D4" i="2"/>
  <c r="G4" i="2" s="1"/>
  <c r="D3" i="2"/>
  <c r="M555" i="1"/>
  <c r="M554" i="1"/>
  <c r="M553" i="1"/>
  <c r="M552" i="1"/>
  <c r="M551" i="1"/>
  <c r="M550" i="1"/>
  <c r="M549" i="1"/>
  <c r="M548" i="1"/>
  <c r="M547" i="1"/>
  <c r="M546" i="1"/>
  <c r="M545" i="1"/>
  <c r="M544" i="1"/>
  <c r="M543" i="1"/>
  <c r="M542" i="1"/>
  <c r="M541" i="1"/>
  <c r="M540" i="1"/>
  <c r="M539" i="1"/>
  <c r="M538" i="1"/>
  <c r="M537" i="1"/>
  <c r="M536" i="1"/>
  <c r="M535" i="1"/>
  <c r="M534" i="1"/>
  <c r="M533" i="1"/>
  <c r="M532" i="1"/>
  <c r="M531" i="1"/>
  <c r="M530" i="1"/>
  <c r="M529" i="1"/>
  <c r="M528" i="1"/>
  <c r="M527" i="1"/>
  <c r="M526" i="1"/>
  <c r="M525" i="1"/>
  <c r="M524" i="1"/>
  <c r="M523" i="1"/>
  <c r="M522" i="1"/>
  <c r="M521" i="1"/>
  <c r="M520" i="1"/>
  <c r="M519" i="1"/>
  <c r="M518" i="1"/>
  <c r="M517" i="1"/>
  <c r="M516" i="1"/>
  <c r="M515" i="1"/>
  <c r="M514" i="1"/>
  <c r="M513" i="1"/>
  <c r="M512" i="1"/>
  <c r="M511" i="1"/>
  <c r="M510" i="1"/>
  <c r="M509" i="1"/>
  <c r="M508" i="1"/>
  <c r="M507" i="1"/>
  <c r="M506" i="1"/>
  <c r="M505" i="1"/>
  <c r="M504" i="1"/>
  <c r="M503" i="1"/>
  <c r="M502" i="1"/>
  <c r="M501" i="1"/>
  <c r="M500" i="1"/>
  <c r="M499" i="1"/>
  <c r="M498" i="1"/>
  <c r="M497" i="1"/>
  <c r="M496" i="1"/>
  <c r="M495" i="1"/>
  <c r="M494" i="1"/>
  <c r="M493" i="1"/>
  <c r="M492" i="1"/>
  <c r="M491" i="1"/>
  <c r="M490" i="1"/>
  <c r="M489" i="1"/>
  <c r="M488" i="1"/>
  <c r="M487" i="1"/>
  <c r="M486" i="1"/>
  <c r="M485" i="1"/>
  <c r="M484" i="1"/>
  <c r="M483" i="1"/>
  <c r="M482" i="1"/>
  <c r="M481" i="1"/>
  <c r="M480" i="1"/>
  <c r="M479" i="1"/>
  <c r="M478" i="1"/>
  <c r="M477" i="1"/>
  <c r="M476" i="1"/>
  <c r="M475" i="1"/>
  <c r="M474" i="1"/>
  <c r="M473" i="1"/>
  <c r="M472" i="1"/>
  <c r="M471" i="1"/>
  <c r="M470" i="1"/>
  <c r="M469" i="1"/>
  <c r="M468" i="1"/>
  <c r="M467" i="1"/>
  <c r="M466" i="1"/>
  <c r="M465" i="1"/>
  <c r="M464" i="1"/>
  <c r="M463" i="1"/>
  <c r="M462" i="1"/>
  <c r="M461" i="1"/>
  <c r="M460" i="1"/>
  <c r="M459" i="1"/>
  <c r="M458" i="1"/>
  <c r="M457" i="1"/>
  <c r="M456" i="1"/>
  <c r="M455" i="1"/>
  <c r="M454" i="1"/>
  <c r="M453" i="1"/>
  <c r="M452" i="1"/>
  <c r="M451" i="1"/>
  <c r="M450" i="1"/>
  <c r="M449" i="1"/>
  <c r="M448" i="1"/>
  <c r="M447" i="1"/>
  <c r="M446" i="1"/>
  <c r="M445" i="1"/>
  <c r="M444" i="1"/>
  <c r="M443" i="1"/>
  <c r="M442" i="1"/>
  <c r="M441" i="1"/>
  <c r="M440" i="1"/>
  <c r="M439" i="1"/>
  <c r="M438" i="1"/>
  <c r="M437" i="1"/>
  <c r="M436" i="1"/>
  <c r="M435" i="1"/>
  <c r="M434" i="1"/>
  <c r="M433" i="1"/>
  <c r="M432" i="1"/>
  <c r="M431" i="1"/>
  <c r="M430" i="1"/>
  <c r="M429" i="1"/>
  <c r="M428" i="1"/>
  <c r="M426" i="1"/>
  <c r="M425" i="1"/>
  <c r="M424" i="1"/>
  <c r="M423" i="1"/>
  <c r="M422" i="1"/>
  <c r="M421" i="1"/>
  <c r="M420" i="1"/>
  <c r="M419" i="1"/>
  <c r="M418" i="1"/>
  <c r="M417" i="1"/>
  <c r="M416" i="1"/>
  <c r="M415" i="1"/>
  <c r="M414" i="1"/>
  <c r="M413" i="1"/>
  <c r="M412" i="1"/>
  <c r="M411" i="1"/>
  <c r="M410" i="1"/>
  <c r="M409" i="1"/>
  <c r="M408" i="1"/>
  <c r="M407" i="1"/>
  <c r="M406" i="1"/>
  <c r="M405" i="1"/>
  <c r="M404" i="1"/>
  <c r="M403" i="1"/>
  <c r="M402" i="1"/>
  <c r="M401" i="1"/>
  <c r="M400" i="1"/>
  <c r="M399" i="1"/>
  <c r="M398" i="1"/>
  <c r="M397" i="1"/>
  <c r="M396" i="1"/>
  <c r="M395" i="1"/>
  <c r="M394" i="1"/>
  <c r="M393" i="1"/>
  <c r="M392" i="1"/>
  <c r="M391" i="1"/>
  <c r="M390" i="1"/>
  <c r="M389" i="1"/>
  <c r="M388" i="1"/>
  <c r="M387" i="1"/>
  <c r="M386" i="1"/>
  <c r="M385" i="1"/>
  <c r="M384" i="1"/>
  <c r="M383" i="1"/>
  <c r="M382" i="1"/>
  <c r="M381" i="1"/>
  <c r="M380" i="1"/>
  <c r="M379" i="1"/>
  <c r="M378" i="1"/>
  <c r="M377" i="1"/>
  <c r="M376" i="1"/>
  <c r="M375" i="1"/>
  <c r="M374" i="1"/>
  <c r="M373" i="1"/>
  <c r="M372" i="1"/>
  <c r="M371" i="1"/>
  <c r="M370" i="1"/>
  <c r="M369" i="1"/>
  <c r="M368" i="1"/>
  <c r="M367" i="1"/>
  <c r="M366" i="1"/>
  <c r="M365" i="1"/>
  <c r="M364" i="1"/>
  <c r="M363" i="1"/>
  <c r="M362" i="1"/>
  <c r="M361" i="1"/>
  <c r="M360" i="1"/>
  <c r="M359" i="1"/>
  <c r="M358" i="1"/>
  <c r="M357" i="1"/>
  <c r="M356" i="1"/>
  <c r="M355" i="1"/>
  <c r="M354" i="1"/>
  <c r="M353" i="1"/>
  <c r="M352" i="1"/>
  <c r="M351" i="1"/>
  <c r="M350" i="1"/>
  <c r="M349" i="1"/>
  <c r="M347" i="1"/>
  <c r="M346" i="1"/>
  <c r="M345" i="1"/>
  <c r="M344" i="1"/>
  <c r="M343" i="1"/>
  <c r="M342" i="1"/>
  <c r="M341" i="1"/>
  <c r="M340" i="1"/>
  <c r="M339" i="1"/>
  <c r="M338" i="1"/>
  <c r="M336" i="1"/>
  <c r="M335" i="1"/>
  <c r="M334" i="1"/>
  <c r="M333" i="1"/>
  <c r="M332" i="1"/>
  <c r="M331" i="1"/>
  <c r="M330" i="1"/>
  <c r="M329" i="1"/>
  <c r="M328" i="1"/>
  <c r="M327" i="1"/>
  <c r="M326" i="1"/>
  <c r="M325" i="1"/>
  <c r="M323" i="1"/>
  <c r="M322" i="1"/>
  <c r="M321" i="1"/>
  <c r="M320" i="1"/>
  <c r="M319" i="1"/>
  <c r="M318" i="1"/>
  <c r="M317" i="1"/>
  <c r="M316" i="1"/>
  <c r="M315" i="1"/>
  <c r="M314" i="1"/>
  <c r="M313" i="1"/>
  <c r="M312" i="1"/>
  <c r="M310" i="1"/>
  <c r="M309" i="1"/>
  <c r="M308" i="1"/>
  <c r="M307" i="1"/>
  <c r="M306" i="1"/>
  <c r="M305" i="1"/>
  <c r="M304" i="1"/>
  <c r="M303" i="1"/>
  <c r="M302" i="1"/>
  <c r="M301" i="1"/>
  <c r="M300" i="1"/>
  <c r="M299" i="1"/>
  <c r="M298" i="1"/>
  <c r="M297" i="1"/>
  <c r="M296" i="1"/>
  <c r="M295" i="1"/>
  <c r="M294" i="1"/>
  <c r="M293" i="1"/>
  <c r="M292" i="1"/>
  <c r="M291" i="1"/>
  <c r="M290" i="1"/>
  <c r="M289" i="1"/>
  <c r="M288" i="1"/>
  <c r="M287" i="1"/>
  <c r="M286" i="1"/>
  <c r="M285" i="1"/>
  <c r="M284" i="1"/>
  <c r="M283" i="1"/>
  <c r="M282" i="1"/>
  <c r="M281" i="1"/>
  <c r="M280" i="1"/>
  <c r="M279" i="1"/>
  <c r="M278" i="1"/>
  <c r="M277" i="1"/>
  <c r="M276" i="1"/>
  <c r="M275" i="1"/>
  <c r="M274" i="1"/>
  <c r="M273" i="1"/>
  <c r="M272" i="1"/>
  <c r="M271" i="1"/>
  <c r="M270" i="1"/>
  <c r="M269" i="1"/>
  <c r="M268" i="1"/>
  <c r="M267" i="1"/>
  <c r="M266" i="1"/>
  <c r="M265" i="1"/>
  <c r="M264" i="1"/>
  <c r="M263" i="1"/>
  <c r="M262" i="1"/>
  <c r="M261" i="1"/>
  <c r="M260" i="1"/>
  <c r="M259" i="1"/>
  <c r="M258" i="1"/>
  <c r="M257" i="1"/>
  <c r="M256" i="1"/>
  <c r="M255" i="1"/>
  <c r="M254" i="1"/>
  <c r="M253" i="1"/>
  <c r="M252" i="1"/>
  <c r="M251" i="1"/>
  <c r="M250" i="1"/>
  <c r="M249" i="1"/>
  <c r="M248" i="1"/>
  <c r="M247" i="1"/>
  <c r="M246" i="1"/>
  <c r="M245" i="1"/>
  <c r="M244" i="1"/>
  <c r="M243" i="1"/>
  <c r="M242" i="1"/>
  <c r="M241" i="1"/>
  <c r="M240" i="1"/>
  <c r="M239" i="1"/>
  <c r="M238" i="1"/>
  <c r="M237" i="1"/>
  <c r="M236" i="1"/>
  <c r="M235" i="1"/>
  <c r="M234" i="1"/>
  <c r="M233" i="1"/>
  <c r="M232" i="1"/>
  <c r="M231" i="1"/>
  <c r="M230" i="1"/>
  <c r="M229" i="1"/>
  <c r="M228" i="1"/>
  <c r="M227" i="1"/>
  <c r="M226" i="1"/>
  <c r="M225" i="1"/>
  <c r="M224" i="1"/>
  <c r="M223" i="1"/>
  <c r="M222" i="1"/>
  <c r="M221" i="1"/>
  <c r="M220" i="1"/>
  <c r="M219" i="1"/>
  <c r="M218" i="1"/>
  <c r="M217" i="1"/>
  <c r="M216" i="1"/>
  <c r="M215" i="1"/>
  <c r="M214" i="1"/>
  <c r="M213" i="1"/>
  <c r="M212" i="1"/>
  <c r="M211" i="1"/>
  <c r="M210" i="1"/>
  <c r="M209" i="1"/>
  <c r="M208" i="1"/>
  <c r="M207" i="1"/>
  <c r="M206" i="1"/>
  <c r="M205" i="1"/>
  <c r="M204" i="1"/>
  <c r="M203" i="1"/>
  <c r="M202" i="1"/>
  <c r="M201" i="1"/>
  <c r="M200" i="1"/>
  <c r="M199" i="1"/>
  <c r="M198" i="1"/>
  <c r="M197" i="1"/>
  <c r="M196" i="1"/>
  <c r="M195" i="1"/>
  <c r="M194" i="1"/>
  <c r="M193" i="1"/>
  <c r="M192" i="1"/>
  <c r="M191" i="1"/>
  <c r="M190" i="1"/>
  <c r="M189" i="1"/>
  <c r="M188" i="1"/>
  <c r="M187" i="1"/>
  <c r="M186" i="1"/>
  <c r="M185" i="1"/>
  <c r="M184" i="1"/>
  <c r="M183" i="1"/>
  <c r="M182" i="1"/>
  <c r="M181" i="1"/>
  <c r="M180" i="1"/>
  <c r="M179" i="1"/>
  <c r="M178" i="1"/>
  <c r="M177" i="1"/>
  <c r="M176" i="1"/>
  <c r="M175" i="1"/>
  <c r="M174" i="1"/>
  <c r="M173" i="1"/>
  <c r="M172" i="1"/>
  <c r="M171" i="1"/>
  <c r="M170" i="1"/>
  <c r="M169" i="1"/>
  <c r="M168" i="1"/>
  <c r="M167" i="1"/>
  <c r="M166" i="1"/>
  <c r="M165" i="1"/>
  <c r="M164" i="1"/>
  <c r="M163" i="1"/>
  <c r="M162" i="1"/>
  <c r="M161" i="1"/>
  <c r="M160" i="1"/>
  <c r="M159" i="1"/>
  <c r="M158" i="1"/>
  <c r="M157" i="1"/>
  <c r="M156" i="1"/>
  <c r="M155" i="1"/>
  <c r="M154" i="1"/>
  <c r="M153" i="1"/>
  <c r="M152" i="1"/>
  <c r="M151" i="1"/>
  <c r="M150" i="1"/>
  <c r="M149" i="1"/>
  <c r="M148" i="1"/>
  <c r="M147" i="1"/>
  <c r="M146" i="1"/>
  <c r="M145" i="1"/>
  <c r="M144" i="1"/>
  <c r="M143" i="1"/>
  <c r="M142" i="1"/>
  <c r="M141" i="1"/>
  <c r="M140" i="1"/>
  <c r="M139" i="1"/>
  <c r="M138" i="1"/>
  <c r="M137" i="1"/>
  <c r="M136" i="1"/>
  <c r="M135" i="1"/>
  <c r="M134" i="1"/>
  <c r="M133" i="1"/>
  <c r="M132" i="1"/>
  <c r="M131" i="1"/>
  <c r="M130" i="1"/>
  <c r="M129" i="1"/>
  <c r="M128" i="1"/>
  <c r="M127" i="1"/>
  <c r="M126" i="1"/>
  <c r="M125" i="1"/>
  <c r="M124" i="1"/>
  <c r="M123" i="1"/>
  <c r="M122" i="1"/>
  <c r="M121" i="1"/>
  <c r="M120" i="1"/>
  <c r="M119" i="1"/>
  <c r="M118" i="1"/>
  <c r="M117" i="1"/>
  <c r="M116" i="1"/>
  <c r="M115" i="1"/>
  <c r="M114" i="1"/>
  <c r="M113" i="1"/>
  <c r="M112" i="1"/>
  <c r="M111" i="1"/>
  <c r="M110" i="1"/>
  <c r="M109" i="1"/>
  <c r="M108" i="1"/>
  <c r="M107" i="1"/>
  <c r="M106" i="1"/>
  <c r="M105" i="1"/>
  <c r="M104" i="1"/>
  <c r="M103" i="1"/>
  <c r="M102" i="1"/>
  <c r="M101" i="1"/>
  <c r="M100" i="1"/>
  <c r="M99" i="1"/>
  <c r="M98" i="1"/>
  <c r="M97" i="1"/>
  <c r="M96" i="1"/>
  <c r="M95" i="1"/>
  <c r="M94" i="1"/>
  <c r="M93" i="1"/>
  <c r="M92" i="1"/>
  <c r="AC91" i="1"/>
  <c r="AB91" i="1"/>
  <c r="M91" i="1"/>
  <c r="AA91" i="1" s="1"/>
  <c r="M90" i="1"/>
  <c r="M89" i="1"/>
  <c r="M88" i="1"/>
  <c r="M87" i="1"/>
  <c r="M86" i="1"/>
  <c r="M85" i="1"/>
  <c r="M84" i="1"/>
  <c r="M83" i="1"/>
  <c r="M82" i="1"/>
  <c r="M81" i="1"/>
  <c r="M80" i="1"/>
  <c r="M79" i="1"/>
  <c r="M78" i="1"/>
  <c r="M77" i="1"/>
  <c r="M76" i="1"/>
  <c r="M75" i="1"/>
  <c r="M74" i="1"/>
  <c r="M73" i="1"/>
  <c r="M72" i="1"/>
  <c r="M71" i="1"/>
  <c r="M70" i="1"/>
  <c r="M69" i="1"/>
  <c r="M68" i="1"/>
  <c r="M67" i="1"/>
  <c r="M66" i="1"/>
  <c r="M65" i="1"/>
  <c r="M64" i="1"/>
  <c r="M63" i="1"/>
  <c r="M62" i="1"/>
  <c r="M61" i="1"/>
  <c r="M60" i="1"/>
  <c r="M59" i="1"/>
  <c r="M58" i="1"/>
  <c r="M57" i="1"/>
  <c r="M56" i="1"/>
  <c r="M55" i="1"/>
  <c r="M54" i="1"/>
  <c r="M53" i="1"/>
  <c r="M52" i="1"/>
  <c r="M51" i="1"/>
  <c r="M50" i="1"/>
  <c r="AC49" i="1"/>
  <c r="AB49" i="1"/>
  <c r="M49" i="1"/>
  <c r="AA49" i="1" s="1"/>
  <c r="M48" i="1"/>
  <c r="M47" i="1"/>
  <c r="M46" i="1"/>
  <c r="M45" i="1"/>
  <c r="M44" i="1"/>
  <c r="M43" i="1"/>
  <c r="M42" i="1"/>
  <c r="M41" i="1"/>
  <c r="M40" i="1"/>
  <c r="M39" i="1"/>
  <c r="M38" i="1"/>
  <c r="M37" i="1"/>
  <c r="M36" i="1"/>
  <c r="M35" i="1"/>
  <c r="M34" i="1"/>
  <c r="M33" i="1"/>
  <c r="M32" i="1"/>
  <c r="M31" i="1"/>
  <c r="M30" i="1"/>
  <c r="M29" i="1"/>
  <c r="M28" i="1"/>
  <c r="M27" i="1"/>
  <c r="M26" i="1"/>
  <c r="M25" i="1"/>
  <c r="M24" i="1"/>
  <c r="AJ23" i="1"/>
  <c r="M23" i="1"/>
  <c r="M22" i="1"/>
  <c r="M21" i="1"/>
  <c r="M20" i="1"/>
  <c r="M19" i="1"/>
  <c r="M18" i="1"/>
  <c r="M17" i="1"/>
  <c r="M16" i="1"/>
  <c r="M15" i="1"/>
  <c r="M14" i="1"/>
  <c r="M13" i="1"/>
  <c r="M12" i="1"/>
  <c r="M11" i="1"/>
  <c r="G17" i="2" l="1"/>
  <c r="F9" i="2"/>
  <c r="H4" i="2"/>
  <c r="F17" i="2"/>
  <c r="H3" i="2"/>
  <c r="G11" i="2"/>
  <c r="H11" i="2" s="1"/>
  <c r="F3" i="2"/>
  <c r="H17"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Ana Giselly Martinez Montoya</author>
  </authors>
  <commentList>
    <comment ref="O376" authorId="0" shapeId="0" xr:uid="{5710FFD5-37EC-47C2-9E07-64CF84BC1DCF}">
      <text>
        <r>
          <rPr>
            <sz val="9"/>
            <color indexed="81"/>
            <rFont val="Tahoma"/>
            <family val="2"/>
          </rPr>
          <t xml:space="preserve">La solicitud de ampliación de fecha debe realizarse directamente a la presidencia de SAE, ya que el seguimiento de plan de mejoramiento se realiza bajo los lineamientos del Despacho, los cuales fueron dados a través de memorandos internos No CI2021-004555 Y CI2021-017043.
En caso que se apruebe el cambio de fecha, por favor registar en el campo especifico (columna L) la nueva información y registrar en observaciones los memorandos de aprobación.
</t>
        </r>
      </text>
    </comment>
    <comment ref="O377" authorId="0" shapeId="0" xr:uid="{2463C698-A466-40A9-A610-99F9BC9FF67E}">
      <text>
        <r>
          <rPr>
            <sz val="9"/>
            <color indexed="81"/>
            <rFont val="Tahoma"/>
            <family val="2"/>
          </rPr>
          <t xml:space="preserve">La solicitud de ampliación de fecha debe realizarse directamente a la presidencia de SAE, ya que el seguimiento de plan de mejoramiento se realiza bajo los lineamientos del Despacho, los cuales fueron dados a través de memorandos internos No CI2021-004555 Y CI2021-017043.
En caso que se apruebe el cambio de fecha, por favor registar en el campo especifico (columna L) la nueva información y registrar en observaciones los memorandos de aprobación.
</t>
        </r>
      </text>
    </comment>
  </commentList>
</comments>
</file>

<file path=xl/sharedStrings.xml><?xml version="1.0" encoding="utf-8"?>
<sst xmlns="http://schemas.openxmlformats.org/spreadsheetml/2006/main" count="5306" uniqueCount="2287">
  <si>
    <t>Tipo Modalidad</t>
  </si>
  <si>
    <t>M-3: PLAN DE MEJORAMIENTO</t>
  </si>
  <si>
    <t>Formulario</t>
  </si>
  <si>
    <t>F14.1: PLANES DE MEJORAMIENTO - ENTIDADES</t>
  </si>
  <si>
    <t>Moneda Informe</t>
  </si>
  <si>
    <t>Entidad</t>
  </si>
  <si>
    <t>Fecha</t>
  </si>
  <si>
    <t>Periodicidad</t>
  </si>
  <si>
    <t>SEMESTRAL</t>
  </si>
  <si>
    <t>[1]</t>
  </si>
  <si>
    <t>FILA</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</si>
  <si>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</si>
  <si>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</si>
  <si>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</si>
  <si>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</si>
  <si>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</si>
  <si>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</si>
  <si>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</si>
  <si>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</si>
  <si>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</si>
  <si>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</si>
  <si>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</si>
  <si>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</si>
  <si>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</si>
  <si>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Responsables</t>
  </si>
  <si>
    <t>FILA_1</t>
  </si>
  <si>
    <t>2 AVANCE ó SEGUIMIENTO DEL PLAN DE MEJORAMIENTO</t>
  </si>
  <si>
    <r>
      <rPr>
        <b/>
        <sz val="10"/>
        <rFont val="Arial Narrow"/>
        <family val="2"/>
      </rPr>
      <t>Cambios a nivel de base de datos en “MATRIX”</t>
    </r>
    <r>
      <rPr>
        <sz val="10"/>
        <rFont val="Arial Narrow"/>
        <family val="2"/>
      </rPr>
      <t xml:space="preserve">
Existe una cuenta utilizada para realizar funciones administrativas, puede permitir la ejecución de sentencias DDL y DML en la base de datos: por tanto faculta para la inhabilitación temporal de los disparadores (triggers) que generan la trazabilidad de los cambios suscitados en la base de datos...</t>
    </r>
  </si>
  <si>
    <t xml:space="preserve">El esquema implementado presenta algunas vulnerabilidades derivadas de la segregación de funciones dentro de la Oficina de Gestión de la Información. </t>
  </si>
  <si>
    <t>En el 2015 se cambió el motor de BD de MySQL a SQLServer y se tiene el proceso de verificación de usuarios y perfiles que se viene ejecutando por la torre de Seguridad de la Infor de la Oficina de Gestión de la Información. Este proceso asegura que las acciones DDL y DML solamente puedan ser realizadas por el perfil Administrador de la base de datos y de Data Source de la aplicación.</t>
  </si>
  <si>
    <t>Meses</t>
  </si>
  <si>
    <t>El 9 de agosto/2018 se presentó el PM a la CGR, se explicó las acciones realizadas y se solicitó se informara cual es la razón por la cual se reabrió, por lo que quedo el compromiso por parte de los miembros de la mesa de la contraloría de informar dicha razón y la necesidad de replantear acciones o no de la misma. Por lo tanto, se reporta igual que el semestre anterior.</t>
  </si>
  <si>
    <t>Oficina de Gestión de la Información</t>
  </si>
  <si>
    <t>FILA_2</t>
  </si>
  <si>
    <r>
      <rPr>
        <b/>
        <sz val="10"/>
        <rFont val="Arial Narrow"/>
        <family val="2"/>
      </rPr>
      <t xml:space="preserve">Interoperabilidad, disponibilidad, actualización, adquisición, monitoreo, eficiencia de la plataforma tecnológica
</t>
    </r>
    <r>
      <rPr>
        <sz val="10"/>
        <rFont val="Arial Narrow"/>
        <family val="2"/>
      </rPr>
      <t>Se tiene previsto que “Matrix” incorpore mayor funcionalidad para que la interoperabilidad con Olympus se merme, al igual que su uso. Efectuados los análisis correspondientes se observa que aunque se trata de un solo sistema, existen 2 conjuntos de datos...</t>
    </r>
  </si>
  <si>
    <t>La interoperabilidad de la aplicación por el momento se realiza de manera manual con otros sistemas de información como el Contable y Olympus. “Matrix” se encuentra en un proceso de cambio e incluso fue sujeta de una migración de plataforma de base de datos durante el tiempo de realización de la actuación especial.</t>
  </si>
  <si>
    <t>Desarrollar las interfases contables</t>
  </si>
  <si>
    <t>Adquisicion sistema ERP</t>
  </si>
  <si>
    <t>El aplicativo Olympus quedó habilitado para que solamente pueda ser consultada su información. La información fue migrada a Matrix en su momento. El proyecto UMO fue terminado el 31 de dic de 2016. Respecto al proyecto ERP, se aplazó en 15 días la salida a producción por solicitud del proveedor. Se inició con la etapa de estabilización del producto, continua según lo planeado.</t>
  </si>
  <si>
    <t xml:space="preserve">Oficina de Gestión de la Información
Gerencia Financiera </t>
  </si>
  <si>
    <t>FILA_3</t>
  </si>
  <si>
    <r>
      <rPr>
        <b/>
        <sz val="10"/>
        <rFont val="Arial Narrow"/>
        <family val="2"/>
      </rPr>
      <t xml:space="preserve">Calidad de la Información en MATRIX: </t>
    </r>
    <r>
      <rPr>
        <sz val="10"/>
        <rFont val="Arial Narrow"/>
        <family val="2"/>
      </rPr>
      <t>Se encontraron algunas inconsistencias a nivel de datos. No se están aplicando mejoras a la calidad de la información contenida en Matrix, desde el ángulo de la estructura de datos y su consistencia relacional y correlacional. La formulación de planes e incluso en la misma depuración que está siendo realizada por otras Oficinas.</t>
    </r>
  </si>
  <si>
    <t xml:space="preserve">Se observa que no hay participación de personal técnico en informática que detecte situaciones acordes a su experticia y formule correcciones sobre la calidad de los datos contenidos en el sistema de información “Matrix”. </t>
  </si>
  <si>
    <t>Aplicar procesos de mejora de la información desde el punto de vista de base de datos, vinculando al personal del área de Gestión de la Información en la verificación de la información.</t>
  </si>
  <si>
    <t>Analizar la información contenida en Matrix desde base de datos y su consistencia con las diferentes tablas que la conforman.</t>
  </si>
  <si>
    <t>Modelo entidad relacion y arquitectura del aplicativo</t>
  </si>
  <si>
    <t>Entre Oct y Dic de 2018 se colocó en producción Matrix 2.0, con estructura de datos acorde a los procesos del negocio y sin disparadores (triggers), permitiendo que los procesos de mejoramiento de calidad de la información, no se vean afectados por fallas en el aplicativo. La calidad de la información es un proceso continuo del negocio.
Se ajusta el indicador y unidad de medida</t>
  </si>
  <si>
    <t>Oficina de Gestión de la Información
Áreas misionales</t>
  </si>
  <si>
    <t>FILA_4</t>
  </si>
  <si>
    <r>
      <rPr>
        <b/>
        <sz val="10"/>
        <rFont val="Arial Narrow"/>
        <family val="2"/>
      </rPr>
      <t xml:space="preserve">Interoperabilidad de “MATRIX” y el Sistema Contable
</t>
    </r>
    <r>
      <rPr>
        <sz val="10"/>
        <rFont val="Arial Narrow"/>
        <family val="2"/>
      </rPr>
      <t>Aunque existen estos dos sistemas de información, se evidencia que las áreas misionales que interactúan con el área contable, intercambian información de manera manual, lo cual genera riesgo en la calidad de los datos y de los reportes que se generen con base en la información contenida en ellos.</t>
    </r>
  </si>
  <si>
    <t>Los archivos generados por el sistema de información “Matrix” son sujetos de intervención manual y modificación antes de ser cargados al sistema contable, y arrojan el resultado mencionado a pesar de efectuarse revisiones previas de calidad de la información.</t>
  </si>
  <si>
    <t>A 31 de dic/18 se cumplió con lo establecido en el cronograma y lo establecido en el contrato para salida a producción en ene/19, cumpliendo así con las fechas establecidas.</t>
  </si>
  <si>
    <t>FILA_5</t>
  </si>
  <si>
    <r>
      <rPr>
        <b/>
        <sz val="10"/>
        <rFont val="Arial Narrow"/>
        <family val="2"/>
      </rPr>
      <t xml:space="preserve">Actualización de información en sistema “Matrix” 
</t>
    </r>
    <r>
      <rPr>
        <sz val="10"/>
        <rFont val="Arial Narrow"/>
        <family val="2"/>
      </rPr>
      <t>En las consultas a la información de las BD de inmuebles, muebles y sociedades, informes de gestión de depositarios, se observa que la información no se encuentra completa. Se dificultan las labores de seguimiento y control de la gestión y la toma de decisiones...</t>
    </r>
  </si>
  <si>
    <t>En la entrega realizada por la DNE EL, la información se transfirió de esta manera y porque aun cuando se cuenta con datos que reposan en expedientes físicos, no todas estas carpetas han producido actualizaciones a la base de datos…</t>
  </si>
  <si>
    <t xml:space="preserve">Construcción y desarrollo del aplicativo Matrix 2.0 el cual busca estandarizar, automatizar  y agilizar los procesos misionales de la SAE  facilitando las dimensiones del dato.  </t>
  </si>
  <si>
    <t>1. Implementar y estabilizar las funcionalidades acorde a los procesos de negocio.
2. Puesta en marcha del aplicativo.
3. Capacitación a los usuarios en las áreas misionales.</t>
  </si>
  <si>
    <t>Modulos por macroproceso y por tipologia</t>
  </si>
  <si>
    <t>01/07/2021: El módulo de visitas junto con la evaluación del depositario (scoring) y los alistamientos jurídico, técnico, administrativo y comercial se encuentran actualmente en producción y están siendo utilizados por los actores involucrados</t>
  </si>
  <si>
    <t>Oficina de Gestión de la Información
Oficina Asesora de Planeación
Gerencia de Bienes Inmuebles Urbanos</t>
  </si>
  <si>
    <t>FILA_6</t>
  </si>
  <si>
    <t>Normalizar la información de los activos, a partir del proceso de mejoramiento de los datos.</t>
  </si>
  <si>
    <t>1. Revisar de manera masiva la información de los procesos.
2. identificar falencias en la información
3. Ajustar de manera individual la información de cada uno de los activos ( si se hace necesario)</t>
  </si>
  <si>
    <t>Informacion mejorada por macroproceso y tipologia</t>
  </si>
  <si>
    <t>23/01/2020: En el proceso de migración se evidencia que a los activos les hizo falta información: Estado Legal, Estado Inventario, Mecanismo de Administración a corde a lo actual, Clasificación de los activos, la categoría de las sociedades, se tiene como evidencia los soportes de Data Quality. Se deja claro que el proceso de mejora de datos es dinamico acorde al negocio.</t>
  </si>
  <si>
    <t>GIT Aseguramiento de la Información
Oficina Asesora de Planeación
Gerencia de Bienes Inmuebles Urbanos</t>
  </si>
  <si>
    <t>FILA_7</t>
  </si>
  <si>
    <t>Mejora de los procesos asociados a la mejora de los aplicativos entregados o puestos en producción.</t>
  </si>
  <si>
    <t xml:space="preserve">1. Revisar los procedimientos y ajustarlos o crear nuevos de acuerdo a la necesidad
2. Realizar la publicación de los documentos en la intranet
3. Realizar divulgacion de los procedimientos en la SAE
</t>
  </si>
  <si>
    <t>Macroprocesos</t>
  </si>
  <si>
    <t xml:space="preserve">
15-01-2021: En el 2020 se actualizaron y divulgaron por correo electrónico masivo de comunicaciones, boletin tu proceso tu procedimiento",  de acuerdo a las necesidades de la Entidad  61 documentos misionales, 16 estrategicos que incluye la Metodologia de administración de bienes y 67 Transversales .Se deja evidencia en la carpeta compartida 44-Portal_Web-0.Evidencias contraloria.
</t>
  </si>
  <si>
    <t>Oficina Asesora de Planeación
Areas Misionales</t>
  </si>
  <si>
    <t>FILA_8</t>
  </si>
  <si>
    <t>Saneamiento Administrativo de la información y del estado real del inventario, a través de la solicitud de actualización de la DATA en el sistema.</t>
  </si>
  <si>
    <t>Validación y saneamiento administrativo de la información y del estado real del inventario, a través de la solicitud de actualización de la DATA en el sistema frente a:
1. Estado en el Inventario
2. Identificación del Inmueble
3. Estado Administrativo
4. Solicitudes de Conformación de Un. Inmobiliarias</t>
  </si>
  <si>
    <t>Seguimiento trimestral al número de FMI con necesidades de actualización de DATA frente a solicitudes de saneamiento requeridas y los ajustes efectuados en el sistema.</t>
  </si>
  <si>
    <t xml:space="preserve">23/01/2020:  El módulo de Datos Basicos del aplicativo permite realizar los ajustes solicitados por la gerencia de inmuebles, gerencia técnica y demas áreas de SAE, además por medio del proceso de Data Quality se han realizado las correcciones necesarias para que el sistema pueda operar de manera adecuada a corde a los procesos de la entidad. </t>
  </si>
  <si>
    <t>GIT Aseguramiento de la Información
Oficina de Gestión de la Informacíón
Oficina Asesora de Planeación</t>
  </si>
  <si>
    <t>FILA_9</t>
  </si>
  <si>
    <r>
      <rPr>
        <b/>
        <sz val="10"/>
        <rFont val="Arial Narrow"/>
        <family val="2"/>
      </rPr>
      <t xml:space="preserve">Evaluación del avance de verificación del inventario de bienes incautados y extinguidos
</t>
    </r>
    <r>
      <rPr>
        <sz val="10"/>
        <rFont val="Arial Narrow"/>
        <family val="2"/>
      </rPr>
      <t>A Noviembre de 2015, se han realizado 5220 visitas a inmuebles urbanos no sociales, las cuales se encuentran cargadas al sistema Olympus, con lo cual se determina que el avance es del 26%, evidenciándose debilidades en la aplicación de lo establecido en el artículo 90 de la Ley 1708 de 2014.</t>
    </r>
  </si>
  <si>
    <t>Se estimó para la vigencia 2015 verificar físicamente el inventario recibido de documentación de los activos de manera gradual.</t>
  </si>
  <si>
    <t>Determinar la existencia, estado de ocupación y estado físico del 100% de los inmuebles entregados por la extinta DNE</t>
  </si>
  <si>
    <t>Continuar con el cronograma de visitas de inspección establecido por la Regionales.
Vincular a los Depositarios en la inspección física de los inmuebles que tienen a cargo.</t>
  </si>
  <si>
    <t>Porcentaje de datos de Activos revisados</t>
  </si>
  <si>
    <t xml:space="preserve">Dic/18:Del universo de 19819 FMI, se encontró que 502 no procede la visita ya que no son administrados por SAE. El Universo final es de 19319, se han realizado 18.350 visitas (95%) de cumplimiento. El restante 967 se identificaron como activos en saneamiento, pero en principio por fuera del inventario de administración de SAE. </t>
  </si>
  <si>
    <t>Gerencia de Bienes Inmuebles Urbanos</t>
  </si>
  <si>
    <t>FILA_10</t>
  </si>
  <si>
    <r>
      <rPr>
        <b/>
        <sz val="10"/>
        <rFont val="Arial Narrow"/>
        <family val="2"/>
      </rPr>
      <t>Registro de vehículos</t>
    </r>
    <r>
      <rPr>
        <sz val="10"/>
        <rFont val="Arial Narrow"/>
        <family val="2"/>
      </rPr>
      <t xml:space="preserve">
En visita de inspección realizada a la Bodega de Almagrario se tomaron registros fotográficos a 62 placas de vehículos, las cuales fueron objeto de verificación tanto en “Matrix” como en el archivo de contabilidad…</t>
    </r>
  </si>
  <si>
    <t>Por el procedimiento utilizado por la DNE para la entrega del inventario de activos.</t>
  </si>
  <si>
    <t>Materializar los bienes e ingresarlos al Sistema de Información MATRIX.</t>
  </si>
  <si>
    <t>Solicitar los documentos requeridos para la materialización del bien a los entes judiciales y/o incautadores</t>
  </si>
  <si>
    <t>Oficios</t>
  </si>
  <si>
    <t>En gestiones realizadas por esta Gerencia, se puede indicar que a la fecha, de los vehículos reportados por la Comisión Auditora ya existen 39 rodantes creados en el Sistema de Administración MATRIX, sobre los restantes se han generado oficios remitidos a la FGN solicitando si estos se encuentran vinculados a un proceso penal o de Extinción de Dominio.</t>
  </si>
  <si>
    <t>Gerencia de Bienes Muebles</t>
  </si>
  <si>
    <t>FILA_11</t>
  </si>
  <si>
    <t>Ajustar los procedimientos de preparación para la Recepción de activos, recepción en  bodega y registro de activos.</t>
  </si>
  <si>
    <t>Procedimientos</t>
  </si>
  <si>
    <t>Se encuentran publicados en la Intranet de SAE los procedimientos de Recepción de activos en Bodega código P-RR1-003 versión 01, Registro de activos código P-RR1-004 versión 01, Preparación para la recepción de activos código P-RR1-005 versión 01.</t>
  </si>
  <si>
    <t>FILA_12</t>
  </si>
  <si>
    <r>
      <rPr>
        <b/>
        <sz val="10"/>
        <rFont val="Arial Narrow"/>
        <family val="2"/>
      </rPr>
      <t xml:space="preserve">Registro de vehículos
</t>
    </r>
    <r>
      <rPr>
        <sz val="10"/>
        <rFont val="Arial Narrow"/>
        <family val="2"/>
      </rPr>
      <t>En visita de inspección realizada a la Bodega de Almagrario se tomaron registros fotográficos a 62 placas de vehíc, las cuales fueron objeto de verificación tanto en Matrix como en el archivo de contabilidad, donde se evidenciaron vehículos que están físicamente en la Bodega pero que no se encuentran en el Sistema Matrix tales como: RAQ 267, SGV 230 y LEJ 278.</t>
    </r>
  </si>
  <si>
    <t xml:space="preserve">
Solicitar lineamiento al area de Aseguramiento y control de la informacion para el ingreso de bienes materializados o en administración sin piezas procesales relacionadas para su ingreso al inventario.</t>
  </si>
  <si>
    <t>Determinar el inventario real de bienes que se encuentran materializados sin proceso jurídico relacionado sin registro en el inventario de bienes administrado.</t>
  </si>
  <si>
    <t>Relacion de bienes muebles materializados en custodia SAE sin proceso juridico asignado</t>
  </si>
  <si>
    <t xml:space="preserve">Dic 20: (Modificaciones CI2020-00525/CI2020-000696). Solicitud con radicado CI2020-005472  a la OAP para el ingreso de bienes  materializados sin piezas procesales relacionadas,  memorando CI2020-015064 del 3/12/2020 La OAP estipulo los lineamientos en el procedimiento P-DP2-139 – procedimiento de alistamiento de bienes muebles en donde en las actividades 14 y 15 inventario SIGMA, </t>
  </si>
  <si>
    <t>FILA_13</t>
  </si>
  <si>
    <r>
      <t xml:space="preserve">Registro de vehículos
</t>
    </r>
    <r>
      <rPr>
        <sz val="10"/>
        <rFont val="Arial Narrow"/>
        <family val="2"/>
      </rPr>
      <t>En visita de inspección realizada a la Bodega de Almagrario se tomaron registros fotográficos a 62 placas de vehículos, las cuales fueron objeto de verificación tanto en “Matrix” como en el archivo de contabilidad…</t>
    </r>
  </si>
  <si>
    <t>Porque las politicas y lineamiento actuales no permiten el ingreso de bienes materializados sin proceso asociado al inventario de bienes administrados.</t>
  </si>
  <si>
    <t>Solicitar según los lineamientos, el ingreso al inventario de los bienes materializados que no se les ha relacionado proceso jurídico.</t>
  </si>
  <si>
    <t xml:space="preserve">Identificar los bienes muebles materializados sin vincular a proceso jurídico y su ingreso al ciclo de administración de bienes para su disposición final.
.	</t>
  </si>
  <si>
    <t>cantidad de bienes muebles materializados y sin vincular proceso ingresados al ciclo de administración de bienes /# total de bienes identificados como materializados sin vincular a proceso y sin registro en el inventario</t>
  </si>
  <si>
    <t>01/07/2021: Se identificaron 204 bienes sin vincular a proceso. Con CI2021-004108 lineamientos para ingreso y disposicion final según la Ley de  Presupuesto 2063/2020 que motivó actualizacion del P-DP2-139 V4  politicas y las activi 2 y 9. y aunque no son sujetos de registro en el inventario son objeto de admon para disposicion final .Con CI2021-008530 ajuste actividad/unidad de medida</t>
  </si>
  <si>
    <t>FILA_14</t>
  </si>
  <si>
    <r>
      <rPr>
        <b/>
        <sz val="10"/>
        <rFont val="Arial Narrow"/>
        <family val="2"/>
      </rPr>
      <t>Depuración del  Inventario FRISCO</t>
    </r>
    <r>
      <rPr>
        <sz val="10"/>
        <rFont val="Arial Narrow"/>
        <family val="2"/>
      </rPr>
      <t xml:space="preserve">
La Sociedad de Activos Especiales - SAE S.A.S a la fecha no ha culminado el proceso de depuración de inventario, a efecto de contar con una información cierta y real que le permita cumplir la función que le fue asignada a través del artículo 90 y subsiguientes de la Ley 1708 de 2014.</t>
    </r>
  </si>
  <si>
    <t>SAE se encuentra en proceso de verificación de la información de cada bien y en la entrega de la Liquidadora del DNE de los bienes del FRISCO a SAE, no se realizó.</t>
  </si>
  <si>
    <t xml:space="preserve">
Oficina de Gestión de la Información
Oficina Asesora de Planeación
Gerencia de Bienes Inmuebles Urbanos</t>
  </si>
  <si>
    <t>FILA_15</t>
  </si>
  <si>
    <t>23/01/2020: En el proceso de migración se evidencia que a los activos les hizo falta información: Estado Legal, Estado Inventario, Mecanismo de Administración a corde a lo actual, Clasificación de los activos, la categoría de las sociedades, se tiene como evidencia los soportes de Data Quality. El dato es un proceso de mejora continua.</t>
  </si>
  <si>
    <t>FILA_16</t>
  </si>
  <si>
    <t xml:space="preserve">
15-01-2021: En el 2020 se actualizaron y divulgaron por medio de correo electrónico masivo de comunicaciones, boletin tu proceso tu procedimiento,  de acuerdo a las necesidades de la Entidad 61 documentos misionales, 16 estrategicos que incluye la Metodologia de admin. de bienes y 67 Transv .Se deja evidencia en la carpeta compartida 44-Portal_Web-0.Evidencias contraloria.
</t>
  </si>
  <si>
    <t>FILA_17</t>
  </si>
  <si>
    <t>23/01/2020: En SIGMA SAE, se diseño un módulo donde el GIT de Aseguramiento realiza la creación de las unidades inmobiliarias solicitadas por la Gerencia de Inmuebles y la Gerencia Técnica. Por lo tanto se han ralizado los ajustes solicitados.</t>
  </si>
  <si>
    <t>GIT Aseguramiento de la Información
Oficina de Gestión de la Información
Oficina Asesora de Planeación
Gerencia de Bienes Inmuebles Urbanos</t>
  </si>
  <si>
    <t>FILA_18</t>
  </si>
  <si>
    <r>
      <rPr>
        <b/>
        <sz val="10"/>
        <rFont val="Arial Narrow"/>
        <family val="2"/>
      </rPr>
      <t>Registro Contable Inventarios</t>
    </r>
    <r>
      <rPr>
        <sz val="10"/>
        <rFont val="Arial Narrow"/>
        <family val="2"/>
      </rPr>
      <t xml:space="preserve">
Existen bienes en cada una de las tipologías que no registran valor contable, por cuanto no cuentan con los respectivos avalúos, generando incertidumbre del saldo contable reportado en el Balance General FRISCO, con corte a 31 de diciembre de 2014.</t>
    </r>
  </si>
  <si>
    <t>Debilidades de Control Interno Contable referente a la información reportada por la Sociedad de Activos Especiales - SAE S.A.S del Balance FRISCO con corte a 31 de diciembre de 2014</t>
  </si>
  <si>
    <t xml:space="preserve">Reconstrucción y depuración de la información contable y financiera de las Sociedades y establecimientos de comercio Activos que se encuentren extintos, a través de los depositarios designados. </t>
  </si>
  <si>
    <t>Verficar el cargue de la información contable y financiera en el portal  de depositarios  en el sistema de información dispuesto.</t>
  </si>
  <si>
    <t xml:space="preserve">Número de  sociedades o establecimientos de comercio activos extintos con información contable/el total de sociedades o establecimientos de comercio activos extintos. </t>
  </si>
  <si>
    <t>01/07/2021:Se carga reporte del portal de depositarios 2019 a febrero 2011</t>
  </si>
  <si>
    <t>FILA_19</t>
  </si>
  <si>
    <t>Seguimiento y Monitoreo del cargue de información histórica y contable de las Sociedades en el aplicativo Portal de Depositarios- se realiza contingencia para actualizar la información contable de las sociedades en la contabilidad del FRISCO</t>
  </si>
  <si>
    <t xml:space="preserve">Número de  sociedades activas en proceso con información contable/el total de sociedades o establecimientos de comercio activos en proceso. </t>
  </si>
  <si>
    <t>FILA_20</t>
  </si>
  <si>
    <t xml:space="preserve">Levantar el procedimiento de avalúos de bienes muebles.
</t>
  </si>
  <si>
    <t xml:space="preserve">Actualización e inclusión en la arquitectura empresarial del procedimiento de avalúo de bienes muebles.                                                                 </t>
  </si>
  <si>
    <t>Procedimiento</t>
  </si>
  <si>
    <t>Se elaboró el procedimiento de avaluos de bienes muebles código P-DP2-144 versión 1 del 19/01/2018.
El procedimiento se encuentra publicado en la intranet en el link http://intranetsae/saein/Nuestra-SAE/Arquitectura-SAE/GestionProcesos/Gestion-Procesos-Misionales/Diagnostico-Alistamiento</t>
  </si>
  <si>
    <t>Gerencia de Bienes Muebles
Oficina Asesora de Planeación</t>
  </si>
  <si>
    <t>FILA_21</t>
  </si>
  <si>
    <t xml:space="preserve">Identificar  el total de los bienes muebles extintos sin valoracion                                                                       </t>
  </si>
  <si>
    <t xml:space="preserve">Valorar el total de los bienes muebles identificados extintos conforme al procedimiento de avalúo.                                                            </t>
  </si>
  <si>
    <t># bienes valorados/total de bienes extintos identificados</t>
  </si>
  <si>
    <t>Dic 20: El inventario de medios de transporte el valor es el referido en el avalúo o concepto técnico realizado al bien, en caso de no contar con avalúo se registra el vr de las tablas del Mintransporte y/o Fasecolda para el caso de bienes sin avalúo (vehículos)  o sin tablas de referencia el valor es cero (aeronaves, motonaves, otros), ultima actualización valores reportada 28/09/2020.</t>
  </si>
  <si>
    <t>FILA_22</t>
  </si>
  <si>
    <t>Actualizar los avaluos catastrales de los bienes extintos con la informacion obtenida de las entidades catastrales.</t>
  </si>
  <si>
    <t>Solicitar la información masiva de los bienes extintos con cada catastro con los que se cuenta con convenio</t>
  </si>
  <si>
    <t>Información recibida/ la base de datos enviada.</t>
  </si>
  <si>
    <t xml:space="preserve">
Abril y Junio/ 19: Una vez revisada las actividades se evidencia que la meta fue cumplida.</t>
  </si>
  <si>
    <t>Gerencia Técnica</t>
  </si>
  <si>
    <t>FILA_23</t>
  </si>
  <si>
    <t>Actualizar los avaluos catastrales de los bienes extintos con la informacion obtenida de las entidades catastrales, mediante las gestiones respectivas.</t>
  </si>
  <si>
    <t>Verificar los predios que posteriormente al recibo de la informacion por los catastros no presenten informacion catastral.</t>
  </si>
  <si>
    <t>Numero de predios con informacion catastral/ sobre el total de predios extintos</t>
  </si>
  <si>
    <t>FILA_24</t>
  </si>
  <si>
    <t xml:space="preserve">Levantar el procedimiento relacionado con la identificación, validación y depuración los medios de transporte sin ubicar                      </t>
  </si>
  <si>
    <t>23/01/2020: La Gerencia de bienes muebles realizó y públicó el procedimiento P-DF2-180-PROCEDIMIENTO UBICACIÓN Y/O INACTIVACIÓN DE  BIENES 11/01/2019. Aplicable para la inactivación o recuperación de bienes muebles medios de transportes.</t>
  </si>
  <si>
    <t>FILA_25</t>
  </si>
  <si>
    <t xml:space="preserve">Identificar los 7.587 bienes muebles incautados sin valoración        </t>
  </si>
  <si>
    <t xml:space="preserve">Identificar de los 7587  cuales son medios de transporte materialmente existentes y ubicados de los que no.           </t>
  </si>
  <si>
    <t># Bienes muebles en proceso ubicados y existentes</t>
  </si>
  <si>
    <t>Dic 20: Se entrega el cierre de proyecto y el informe de gestión realizada a los bienes no ubicados radicado con el memorando CI2020-015244 del 09/12/2020</t>
  </si>
  <si>
    <t>FILA_26</t>
  </si>
  <si>
    <t xml:space="preserve">Presentar la información al área financiera para su competencia.               </t>
  </si>
  <si>
    <t>Informe al area financiera</t>
  </si>
  <si>
    <t>Dic 20: La gerencia remitió la última actualización de valores a la Oficina de Aseguramiento y control de la información el pasado 28/09/2020, la cual al actualizarse se refleja directamente en la información que se reporta a la Gerencia Financiera.</t>
  </si>
  <si>
    <t>FILA_27</t>
  </si>
  <si>
    <t xml:space="preserve">Registrar en el sistema de información  la base de datos o en el sistema vigente un valor para los bienes materialmente ubicados y existentes, siguiendo el procedimiento.                                                                                                                                                                  </t>
  </si>
  <si>
    <t># Bienes  valorados /  # Bienes muebles en proceso ubicados y existentes.</t>
  </si>
  <si>
    <t>Dic 20: La Gerencia reporto la actualizacion de valores del inventario de Transportes según avaluos, conceptos tecnicos, tablas  Mintransporte o Fasecolda para los bienes como vehiculos, para motonaves, aeronaves y otros solo aplica valor avaluo y vr cero para los que no han sido avaluados porque no existen tablas de valores de referencia</t>
  </si>
  <si>
    <t>FILA_28</t>
  </si>
  <si>
    <t>Actualizar los avaluos catastrales de los bienes incautados con la informacion obtenida de las entidades catastrales mediante las gestiones respectivas.</t>
  </si>
  <si>
    <t>Solicitar la información masiva de los bienes incautados con cada catastro con los que se cuenta con convenio.</t>
  </si>
  <si>
    <t>Información recibida/ base de datos enviada.</t>
  </si>
  <si>
    <t>FILA_29</t>
  </si>
  <si>
    <t>Actualizar los avaluos catastrales de los bienes incautados con la informacion obtenida de las entidades catastrales, mediante las gestiones respectivas.</t>
  </si>
  <si>
    <t>FILA_30</t>
  </si>
  <si>
    <t>Realizar la identificacion y saneamiento fisico-catastral de los predios denominados FAR, siguiendo el instructivo N-DP2-033</t>
  </si>
  <si>
    <t>Solicitar la información del avaluo catastral con cada catastro con los que se cuenta con convenio, de los predios denominados FAR.</t>
  </si>
  <si>
    <t>Numero de predios con informacion catastral/ Total de predios FAR</t>
  </si>
  <si>
    <t>FILA_31</t>
  </si>
  <si>
    <r>
      <rPr>
        <b/>
        <sz val="10"/>
        <rFont val="Arial Narrow"/>
        <family val="2"/>
      </rPr>
      <t xml:space="preserve">Evaluación del proceso de guarda, administración de bienes DAO
</t>
    </r>
    <r>
      <rPr>
        <sz val="10"/>
        <rFont val="Arial Narrow"/>
        <family val="2"/>
      </rPr>
      <t>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t>
    </r>
    <r>
      <rPr>
        <b/>
        <sz val="10"/>
        <rFont val="Arial Narrow"/>
        <family val="2"/>
      </rPr>
      <t xml:space="preserve">
</t>
    </r>
  </si>
  <si>
    <t>Solicitud de estructuracion de un plataforma que permita ingresar los bienes Dinero Arte y Otros.</t>
  </si>
  <si>
    <t>Solicitud  de estructuración de plataforma.//Acompañamiento a la estructuracion de la plataforma</t>
  </si>
  <si>
    <t>Memorandos</t>
  </si>
  <si>
    <t>23/01/2020: Los bienes de la tipologia dinero, arte y muebles ya se encuentran migrados a matrix 2.0, y registra la ubicación fisica de los mismos la cual se encuentra plenamente identificada.</t>
  </si>
  <si>
    <t>FILA_32</t>
  </si>
  <si>
    <r>
      <t xml:space="preserve">Evaluación del proceso de guarda, administración de bienes DAO
</t>
    </r>
    <r>
      <rPr>
        <sz val="10"/>
        <rFont val="Arial Narrow"/>
        <family val="2"/>
      </rPr>
      <t xml:space="preserve">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
</t>
    </r>
  </si>
  <si>
    <t>Culminar la depuracion del inventario, entregado por la Extinta DNE</t>
  </si>
  <si>
    <t xml:space="preserve">Identificar los  bienes registrado en el sistema MATRIX  y recibidos por la Extinta DNE, que no posean informacion basica( matricula, # motor, # de serie, modelo) descargarlos del sistema </t>
  </si>
  <si>
    <t xml:space="preserve">Realizar el procedimiento de descarga de bienes por no poseer informacion basica en el sistema que permita su administracion para incluirla en la arquitectura empresarial </t>
  </si>
  <si>
    <t>Abril/19: El procedimiento  P-DF2-180-PROCEDIMIENTO UBICACIÓN Y/O INACTIVACIÓN DE BIENES, se encuentra publicado en la intranet.  Se cumple con la actividad y se manietne el hallazgo.</t>
  </si>
  <si>
    <t>FILA_33</t>
  </si>
  <si>
    <r>
      <rPr>
        <b/>
        <sz val="10"/>
        <rFont val="Arial Narrow"/>
        <family val="2"/>
      </rPr>
      <t xml:space="preserve">Medios de Transporte
</t>
    </r>
    <r>
      <rPr>
        <sz val="10"/>
        <rFont val="Arial Narrow"/>
        <family val="2"/>
      </rPr>
      <t>A 31 de diciembre de 2014, SAE tiene un universo de 11.635 medios de transporte, de los cuales 6.265 se encuentran sin sistema de administración (se desconoce su localización, custodia, administración y estado del bien, según SAE debido  a que en su momento no se realizaron las materializaciones...</t>
    </r>
  </si>
  <si>
    <t>Según el procedimiento gestionar la descarga de los bienes no materializados</t>
  </si>
  <si>
    <t>Descarga de bienes por no poseer informacion basica en el sistema que permita su administracion</t>
  </si>
  <si>
    <t>Dic 20: En el proceso de migración a matrix 2.0 adelantado en el año 2018 se descargaron del inventario todos aquellos bienes que no fueron materializados en la DNE o no cumplían con parámetros de identificación, ubicación etc. y se estableció el procedimiento P-DF2-180 PROCEDIMIENTO UBICACION Y/O ACTIVACION DE BIENES, el cual ya finalizo CI2020-015244 del 09/12/2020</t>
  </si>
  <si>
    <t>FILA_34</t>
  </si>
  <si>
    <t>Estructurar un Proceso de selección para designar un operador logístico integral que preste el servicio inherente al sistema de almacenamiento de bienes a precio de mercado</t>
  </si>
  <si>
    <t>Gestionar la modalidad pertinente para la administración de los bienes muebles (enajenación temprana, chatarrización, destinación provisional o arrendamiento)</t>
  </si>
  <si>
    <t>Porcentaje de bienes administrados por modalidad (Ley 1708/2014)</t>
  </si>
  <si>
    <t>49 Enajenación temprana y  18 Chatarrizaciones aprobadas, 97 negativas, 912 sin respuesta. 69 bienes en Destinación Provisional y 63 en trámite adtivo. 177 bienes para inicio de contratos. Entrega de 42 bienes Extintos a CISA, 12 bienes para comité de negocios. Saneamiento: 47 jurídico y 24 adtivo. Contrato de venta de material ferroso 145 bienes de los cuales 125 se han entregado.</t>
  </si>
  <si>
    <t>FILA_35</t>
  </si>
  <si>
    <t xml:space="preserve">Identificar la existencia de los bienes que registran en el sistema en deposito  y destinacion </t>
  </si>
  <si>
    <t>Oficiar a quienes fungen en el sistema como destinatario y/o depositario solicitando estado del bien  y cumplimiento de obligaciones</t>
  </si>
  <si>
    <t xml:space="preserve">Un vez verificado el sistema de información matrix y las actas de entrega de la Extinta DNE a SAE ESAS, se identificaron 862 destinatarios y 73 depositarios, a los cuales ya se les requirió cumplimiento de obligaciones a través de oficio.  Este es el universo de depositarios y destinatarios actual en 2017.  </t>
  </si>
  <si>
    <t>FILA_36</t>
  </si>
  <si>
    <t>Revisar documentalmente aquellos depositos que figuran a nombre de entidades públicas</t>
  </si>
  <si>
    <t>Porcentaje de bienes revisados que figuran en deposito provisional  Enitdades Públicas</t>
  </si>
  <si>
    <t>Junio 2020:Se identifica en el aplicativo de la Entidad aquellos bienes que se encuentran en disposicion temporal, los depositarios provisionales fueron removidos en su totalidad esta figura no es utilizada en la GBM, Se anexa archivo donde se relacionan los bienes destinados provisional, definitivamente y removidos.</t>
  </si>
  <si>
    <t>FILA_37</t>
  </si>
  <si>
    <r>
      <rPr>
        <b/>
        <sz val="10"/>
        <rFont val="Arial Narrow"/>
        <family val="2"/>
      </rPr>
      <t>Gastos de Bodegaje - Vehículos</t>
    </r>
    <r>
      <rPr>
        <sz val="10"/>
        <rFont val="Arial Narrow"/>
        <family val="2"/>
      </rPr>
      <t xml:space="preserve">
En la bodega de Fontibón se evidenció que tienen en depósito 421 vehíc extinguidos e incautados, según BD Matrix con corte a 17-08-2015. De manera selectiva se tomaron 29 carros en mal estado (chatarra), a la intemperie y no registran valor contable, por ellos se viene pagando un valor mensual de $130.611 por vehículo...</t>
    </r>
  </si>
  <si>
    <t xml:space="preserve">Las condiciones contractuales fueron las suscritas en su oportunidad por la DNE con el proveedor. </t>
  </si>
  <si>
    <t xml:space="preserve">1. Actualizar el procedimiento de avalúos donde se soporte la valoración cero para los bienes conceptuados como chatarra.
</t>
  </si>
  <si>
    <t>Actualización del procedimiento de avalúo de bienes muebles</t>
  </si>
  <si>
    <t>valor cero bienes catalogados como chatarra</t>
  </si>
  <si>
    <t>Dic 20: (Modificaciones CI2020-00525/CI2020-000696) Se realizo la actualización del procedimiento P-DP2-144  AVALUOS DE BIENES MUEBLES resaltando que los bienes conceptuados como chatarra no son objeto de avalúo ya que el mismo no expira.</t>
  </si>
  <si>
    <t>FILA_38</t>
  </si>
  <si>
    <t>2  Priorizar el alistamiento y disposición final de los bienes conceptuados como chatarra según procedimiento, con el fin de disminuir costos de almacenamiento.</t>
  </si>
  <si>
    <t>Actualizacion procedimiento diagostico y alistamiento de bienes muebles y chatarrizacion</t>
  </si>
  <si>
    <t>No. De bienes retirados del Op. Logistico con resolucion de chatarrización.Convenio</t>
  </si>
  <si>
    <t>Dic 20: (Modificaciones CI2020-00525/CI2020-000696). Se realizo la actualización de los procedimientos p-dp2-139 PROCEDIMIENTO DE ALISTAMIENTO DE BIENES MUEBLES Y P-DF1-037 PROCEDIMIENTO DE CHATARRIZACION, lo que ha permitido la chatarrización de más de 600 vehículos según los lineamientos establecidos.</t>
  </si>
  <si>
    <t>FILA_39</t>
  </si>
  <si>
    <r>
      <rPr>
        <b/>
        <sz val="10"/>
        <rFont val="Arial Narrow"/>
        <family val="2"/>
      </rPr>
      <t>Ubicación de bienes</t>
    </r>
    <r>
      <rPr>
        <sz val="10"/>
        <rFont val="Arial Narrow"/>
        <family val="2"/>
      </rPr>
      <t xml:space="preserve">
No se realizó entrega real y material del inventario de bienes automotores ni SAE realizó la verificación para su recepción. No se tiene certeza sobre los bienes automotores que se entregaron a favor de entidades del estado, como destinatario o depositario provisional a pesar de estar registrados en “Matrix”...</t>
    </r>
  </si>
  <si>
    <t>Entrega documental por parte de la DNE de los bienes del FRISCO basándose en la información contenida en la base de datos del Sistema de información “MATRIX”.</t>
  </si>
  <si>
    <t xml:space="preserve">Circularizar la solicitud de cumplimiento de obligaciones a los bienes registrados en el inventario entregado Por la DNE en destinación y deposito provisional    
</t>
  </si>
  <si>
    <t>Solicitar cumplimiento de obligaciones a los destinatarios y/o depositarios registrados en el inventario para su remoción o remisión acciones legales por incumplimiento de sus obligaciones.</t>
  </si>
  <si>
    <t xml:space="preserve">Cantidad de bienes con cumplimiento de obligaciones, removidos y/o en acciones legales por incumplimiento de obligaciones </t>
  </si>
  <si>
    <t>Dic 20: (Modificaciones CI2020-00525/CI2020-000696). En la actualidad fueron removidos la totalidad de depositarios provisionales que se encontraban asignados en bienes muebles ya que esa figura se encontraba mal utilizada en la DNE, fue circularizada el 100% de los destinatarios provisionales y se incremento el inicio de acciones legales por incumplimiento de obligaciones.</t>
  </si>
  <si>
    <t>FILA_40</t>
  </si>
  <si>
    <t xml:space="preserve">Se observa que la Entidad no cuenta con el inventario real de activos, "Incautados, Extinguidos, Devueltos, no reclamados" desde que fue creada la  DNE para cumplir con este propósito; de acuerdo a los parámetros establecidos para la administración de activos, producto de la acción de extinción de dominio... 
</t>
  </si>
  <si>
    <t>SAE no cuenta con la calidad de interviniente en el proceso de extinción de Dominio, pues conforme lo indica el Art. 32 de la Ley 1708 de 2014, es el Ministerio de Justicia y del Derecho quien actúa hoy en día en representación del ente responsable de la administración de los bienes</t>
  </si>
  <si>
    <t>Proponer dentro del Comité Inteinstitucional de Extinción de Dominio la suscripción un convenio de intercambio de información con FGN y Ministerio de Justicia.</t>
  </si>
  <si>
    <t>Realizar la presentación de la necesidad de la suscripción de un convenio de intercambio de información entre las entidades que han tenido competencia y conocimiento real de los activos relacionados con la acción de extinción de de dominio.</t>
  </si>
  <si>
    <t xml:space="preserve">El Consejo Nacional de Estupefacientes (22-mar-2018) solicitó la conformación de una mesa de trabajo liderada por la Procuraduría para armonizar las cifras de los bienes en procesos de ED. La SAE, 24-abr-2018, presentó los criterios del sistema de información utilizados. La FGN presentará sus criterios en la próxima sesión, y se armonizará. Seguimiento en la Comisión Intersectorial ED. </t>
  </si>
  <si>
    <t>Vicepresidencia Jurídica</t>
  </si>
  <si>
    <t>FILA_41</t>
  </si>
  <si>
    <t xml:space="preserve">Se observa respecto de los activos manejados y conocidos por la Entidad,  que la información financiera, contable, técnica, legal, adtiva,  jurisdiccional, correspondiente a cada bien se encuentra incompleta y  parcializada, lo que ocasiona falta de certeza y confiabilidad de registros  respecto de cada bien administrado para su manejo y políticas de administración de los bienes. </t>
  </si>
  <si>
    <t xml:space="preserve">La información entregada por la hoy liquidada DNE no contiene la información actualizada del estado administrativo de los activos. </t>
  </si>
  <si>
    <t>FILA_42</t>
  </si>
  <si>
    <t>En el proceso de Migración se depuro el inventario de activos, de acuerdo a ventas, devoluciones, activos en Saenamiento y no administrados.
23/01/2020:  Implementación del proceso de datos básicos, El dato es un proceso de mejora continua a corde a la dinámica del negocio.</t>
  </si>
  <si>
    <t>FILA_43</t>
  </si>
  <si>
    <t>FILA_44</t>
  </si>
  <si>
    <t>FILA_45</t>
  </si>
  <si>
    <t>Se observa en la carpeta del inmueble identificado con Ml 50N-711759, a folio 138— 140, Acta 17440, oficio 501-322-2012, la autorización de la folio 138 Representante Legal de la DNE de fecha 23 de marzo de 2012, donde autoriza realizar reparaciones en el inmueble de Ml 50N-711759, a la Lonja de Propiedad Raíz de Bogotá, persona diferente del depositario vigente y nombrado por la DNE...</t>
  </si>
  <si>
    <t>La liquidada DNE no realizó entrega de la información financiera o contable de los inmuebles, así como tampoco realizó entrega de la información de depositarios y sus controles</t>
  </si>
  <si>
    <t>Determinar el mecanismo de administración actual de los activos, asegurando la productividad de los activos</t>
  </si>
  <si>
    <t>Realizar el saneamiento de la información de los activos identificados dentro del Plan de Choque de saneamiento de información de depositarios- Retoma de Activos.</t>
  </si>
  <si>
    <t>Porcentajes de inmuebles saneados y actualizados</t>
  </si>
  <si>
    <t>Dic/18: Se solicita ampliar el plazo, a la fecha se identifican 1227 activos con depositarios errados en el sistema de información y 103 en proceso de remoción, correspondientes a 9 Depositarios.
Julio/19:El total de activos con depositarios errados en el sistema de informacion se encuentra actualizado al 100% con la remoción de depositarios.</t>
  </si>
  <si>
    <t>FILA_46</t>
  </si>
  <si>
    <t xml:space="preserve">Los expedientes están incompletos, presentan fallas en la foliación, no contienen todas y cada una de las actuaciones de cada una de las dependencias, lo que indica que los expedientes están en el mismo estado que fueron recibidos de la DNE... </t>
  </si>
  <si>
    <t>Durante la entrega documental no hubo verificación de la aplicación de normas archivísticas</t>
  </si>
  <si>
    <t>Implementación de las Tablas de Retención Documental</t>
  </si>
  <si>
    <t xml:space="preserve">Aplicar los criterios para la organización de los archivos de gestión en cada una de las dependencia de la SAE. Acuerdo 042 de 2002. Art 4.
</t>
  </si>
  <si>
    <t>Unidad Administrativa</t>
  </si>
  <si>
    <t>23/01/2020: SAE cuenta con el archivo centralizado las áreas hacen entrega de expedientes o documentos sueltos a traves de formatos en el proced de transferencia, los formatos indican el código de la TRD, nombre o código del expediente para archivar el documento. En el aplicativo zeus se indica donde archivar el documento. Adicional se deja registro en inventarios documentales.</t>
  </si>
  <si>
    <t>Vicepresidencia Adtiva y Financiera</t>
  </si>
  <si>
    <t>FILA_47</t>
  </si>
  <si>
    <t>Plan de organización de archivo e Implementación de las Tablas de Retención Documental</t>
  </si>
  <si>
    <t>Se esta adelantando procesos de contratación con una empresa especializada en organización de archivos para intervenir 1.109 cajas de archivo y 303 cajas recibidas de la DNE de posible eliminación para su revisión y organización.</t>
  </si>
  <si>
    <t>Contrato</t>
  </si>
  <si>
    <t>23/01/2020: El 07 de jun/19 inició el contrato 044 organización de archivo de 1412 cajas de DNE. Se adicionó en tiempo y dinero hasta el 6 feb/2020. Se realizará el seguimiento y los controles del porcentaje de cajas por intervenir y no del producto terminado y recibido. Se solicita ajuste de la unidad de medida (colum 28) para que corresponda con la actividad.</t>
  </si>
  <si>
    <t>FILA_48</t>
  </si>
  <si>
    <t>Organización de 1.019 cajas de documentos sueltos DNE</t>
  </si>
  <si>
    <t>Cajas X200</t>
  </si>
  <si>
    <t>30/06/2020: Se ejecutó contrato 044 de 2019, para la organización de 1.109 cajas que culmino el 7 de febrero de 2020.</t>
  </si>
  <si>
    <t>FILA_49</t>
  </si>
  <si>
    <t>Revisión de 303 de posible eliminación comparando con los expedientes existente para verificar que sean documentos duplicados.</t>
  </si>
  <si>
    <t>30/06/2020: Se ejecutó el contrato 044 de 2019 para la revisión de documentos de posible eliminación de 303 cajas culmino el 7 de febrero de 2020</t>
  </si>
  <si>
    <t>FILA_50</t>
  </si>
  <si>
    <t xml:space="preserve">Capacitar a los funcionarios en la aplicación de las Tablas de Retención. </t>
  </si>
  <si>
    <t>Realizar talleres archivísticos que aseguren la aplicación de los procedimientos de organización de expedientes.</t>
  </si>
  <si>
    <t xml:space="preserve">10 junio 2019 El área de Gestión Documental remitieron los soportes de las capacitaciones efectuadas al 100% de las áreas de la entidad. </t>
  </si>
  <si>
    <t>FILA_51</t>
  </si>
  <si>
    <t>En la información recibida de la DNE muchos registros antiguos de información en el sistema de información Matrix se encuentran incompletos, algunos contienen información imprecisa o desactualizada e incluso hay algunos duplicados. Así mismo, todos los bienes con extinción de dominio o incautados no se encuentran contenidos en el sistema...</t>
  </si>
  <si>
    <t>No se cuenta con la documentación de las funcionalidades y reglas de negocio definidas en el sistema de información</t>
  </si>
  <si>
    <t>Construcción y desarrollo del aplicativo Matrix 2.0 el cual busca estandarizar, automatizar  y agilizar los procesos misionales de la SAE  facilitando las dimensiones del dato.  El nuevo aplicativo ya contiene todas las tipologìas.</t>
  </si>
  <si>
    <t>Oficina de Gestión de la Información
Oficina Asesora de Planeación
Areas Misionales</t>
  </si>
  <si>
    <t>FILA_52</t>
  </si>
  <si>
    <t>En el proceso de Migración se depuro el inventario de activos, de acuerdo a ventas, devoluciones, activos en Saenamiento y no administrados.
23/01/2020: Se han realizado proceso de mejora de datos por tickets y por el módulo de datos básicos</t>
  </si>
  <si>
    <t>FILA_53</t>
  </si>
  <si>
    <t>FILA_54</t>
  </si>
  <si>
    <t>Seguimiento permanente al número de FMI con necesidades de actualización de DATA frente a solicitudes de saneamiento requeridas y los ajustes efectuados en el sistema.</t>
  </si>
  <si>
    <t xml:space="preserve">01/07/2021: Las solicitudes de actualización de información de las áreas administrativas y/o jurídica se encuentran gestionadas a través de tickets o del módulo de datos básicos SIGMA 2.0 habilitado para atender las necesidades de actualización de DATA de forma permanente y esta actividad se encuentra contemplada en el Plan de Acción de la entidad a cargo del GIT de Aseguramiento. </t>
  </si>
  <si>
    <t>GIT de Aseguramiento y Control de la Información
Oficina de Gestión de la Información
Oficina Asesora de Planeación
Gerencia de Bienes Inmuebles Urbanos</t>
  </si>
  <si>
    <t>FILA_55</t>
  </si>
  <si>
    <t xml:space="preserve">Se observa que dentro de la administración del activo inmueble con Ml 50N-711759, la SAE SAS recibe la administración como depositario indirecto a partir del 2010 según la Resolución No. 0046 del 15 de enero de 2010, folio 37, bien 30, descrito bajo la matrícula 50N- 711759... </t>
  </si>
  <si>
    <t>La liquidada DNE no realizó entrega de la información financiera o contable de los inmuebles, así como tampoco realizó entrega de la inforamción de depositarios y sus controles</t>
  </si>
  <si>
    <t>FILA_56</t>
  </si>
  <si>
    <t xml:space="preserve">23/01/2020: En el proceso de Migración se depuro el inventario de activos, de acuerdo a ventas, devoluciones, activos en Saenamiento y no administrados. Se han realizado proceso de mejora de datos por tickets y por el módulo de datos básicos. </t>
  </si>
  <si>
    <t>FILA_57</t>
  </si>
  <si>
    <t>01/07/2021: Se reporta cumplimiento al 100%, se realizaron las actualizaciones asi como creación de nuevos procedimientos de acuerdo a las necesidades de la Entidad a la fecha de presentarse el presente reporte con un total de 10 documentos adicionales.</t>
  </si>
  <si>
    <t>Gerencia de Bienes Inmuebles Urbanos
Oficina Asesora de Planeación</t>
  </si>
  <si>
    <t>FILA_58</t>
  </si>
  <si>
    <t>23/01/2020: En el proceso de Migración se depuro el inventario de activos, de acuerdo a ventas, devoluciones, activos en Saenamiento y no administrados, se han realizado ajuste a los datos por medio del procedimiento de Data Quality.</t>
  </si>
  <si>
    <t>FILA_59</t>
  </si>
  <si>
    <t xml:space="preserve">Se observa en la carpeta de manejo del bien inmueble con MI No. 50S 40020073 que la Fiscalía realiza la Diligencia de secuestro del inmueble identificado con la Ml 50S 40020073 ubicado en la Carrera 87 H No. 54-51 Barrio Bosa Brasil, realizada el 02 de abril de 2009, bajo ei radicado 4026, según orden impartida por la Fiscalía 24...
</t>
  </si>
  <si>
    <t>Implementación del Sistema de Control de la Gestión de Depositarios- Portal de Depositarios</t>
  </si>
  <si>
    <t>Seguimiento y Monitoreo de la Puesta en Marcha del proceso  y sistema de información- Portal de Depositarios en la gestión de activos ocupados ilegalmente</t>
  </si>
  <si>
    <t>23/01/2020: Como resultado de la puesta en Marcha del sistema de información Scoring se da cumplimiento al 100%.</t>
  </si>
  <si>
    <t>FILA_60</t>
  </si>
  <si>
    <t xml:space="preserve">El inmueble Ml 230-48408 ubicado en la Calle 18 No. 42 - 08 apto. 204 edificio Delta 1 Urbanización Balata, de Villavicencio, fue dejado a disposición de la DNE mediante oficio del 11 de julio del 96, se observa que hasta el mes de abril de 2006, con Resolución 0464 del 28 de abril de 2006, se nombró depositaria provisional a la Lonja de Propiedad Raíz de los Llanos Orientales... </t>
  </si>
  <si>
    <t>Incorporación de los activos al Nuevo Modelo de Administración</t>
  </si>
  <si>
    <t xml:space="preserve">Control y monitoreo de politica de asignación de activos a  depositarios provisionales,  asegurando que el 80% de los Inmuebles tiene asignado mediante acto administrativo el mecanismo de administración de deposito provisional. </t>
  </si>
  <si>
    <t>23/01/2020: A corte 31/11/2019 se identificó que 16.070 activos registraban con depositario asignado de un portafolio de 23.220.</t>
  </si>
  <si>
    <t>FILA_61</t>
  </si>
  <si>
    <t>La hoy Liquidada DNE, no entregó estados de cuentas de los bienes administrados, entendida esta como la infomacion financiera de los mismos</t>
  </si>
  <si>
    <t xml:space="preserve">Determinar el estado de cuenta de los activos del inventario de FRISCO. </t>
  </si>
  <si>
    <t>Definición del plan de choque de la identificación del pasivo del inventario, teniendo en cuenta estos dos frentes de trabajo:
* Estados de cuenta por sentencias de devolución de los activos
* Identificación de la información del pasivo del FRISCO</t>
  </si>
  <si>
    <t xml:space="preserve">Plan de choque </t>
  </si>
  <si>
    <t>Jun/19:Como resultado del plan choque, a la fecha el plan de estados de cuenta para el año 2017 se cumplió al 100%.</t>
  </si>
  <si>
    <t>FILA_62</t>
  </si>
  <si>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
</t>
    </r>
  </si>
  <si>
    <t>La liquidada DNE entrego un sistema de información denominado Matrix con funcionalidades e información diferente a la que contenia OLYMPUS, sistemas de información de SAE como depositario.</t>
  </si>
  <si>
    <t>FILA_63</t>
  </si>
  <si>
    <t>Gerencia Comercial</t>
  </si>
  <si>
    <t>FILA_64</t>
  </si>
  <si>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t>
    </r>
  </si>
  <si>
    <t>FILA_65</t>
  </si>
  <si>
    <t>FILA_66</t>
  </si>
  <si>
    <r>
      <rPr>
        <b/>
        <sz val="10"/>
        <rFont val="Arial Narrow"/>
        <family val="2"/>
      </rPr>
      <t xml:space="preserve">Reporte de ingresos MI 470-46259. </t>
    </r>
    <r>
      <rPr>
        <sz val="10"/>
        <rFont val="Arial Narrow"/>
        <family val="2"/>
      </rPr>
      <t xml:space="preserve">El bien con acta de secuestro del 9 dic de 2009, los ingresos totales reflejados en Olympus aparecen desde nov 2010 hasta julio 2016 por $22652178, gastos $5068917, para un neto $17583261; los ingresos y gastos reportados en Matrix son desde abril 2010 hasta agosto 2014, reflejan recaudos por $15152178 y gastos $4OOO662, para un neto de $9648291...  </t>
    </r>
  </si>
  <si>
    <t>La liquidada DNE entrego el inventario sin realizar una validación del contenido de documental y del sistema de información.</t>
  </si>
  <si>
    <t>FILA_67</t>
  </si>
  <si>
    <r>
      <rPr>
        <b/>
        <sz val="10"/>
        <rFont val="Arial Narrow"/>
        <family val="2"/>
      </rPr>
      <t xml:space="preserve">Reporte de ingresos MI 470-46259. </t>
    </r>
    <r>
      <rPr>
        <sz val="10"/>
        <rFont val="Arial Narrow"/>
        <family val="2"/>
      </rPr>
      <t>El bien con acta de secuestro del 9 dic de 2009, los ingresos totales reflejados en Olympus aparecen desde noviembre 2010 hasta julio 2016 por $22652178, gastos $5068917, para un neto $17583261; los ingresos y gastos reportados en Matrix son desde abril 2010 hasta agosto 2014, reflejan recaudos por $15152178 y gastos $4OOO662, para un neto de $9648291...</t>
    </r>
  </si>
  <si>
    <t>23/01/2020: En el proceso de Migración se depuro el inventario de activos, de acuerdo a ventas, devoluciones, activos en Saenamiento y no administrados. Se han realizado proceso de mejora de datos por tickets y por el módulo de datos básicos</t>
  </si>
  <si>
    <t>FILA_68</t>
  </si>
  <si>
    <t>FILA_69</t>
  </si>
  <si>
    <t>Saneamiento administrativo de la información y del estado de la productividad, a través de la solicitud de actualización de la DATA en el sistema.</t>
  </si>
  <si>
    <t>Validación y saneamiento administrativo de la información y del estado de la productividad, a través de la solicitud de actualización de la DATA en el sistema frente a:
1. Estado en el Inventario
2. Identificación del bien
3. Estado Administrativo
4. Solicitudes de conformación de Un. Inmobiliarias</t>
  </si>
  <si>
    <t>01/07/2021: Se reporta cumplimiento al 100%, se adjuntan los soportes respecto a los ajustes solicitados al sistema, precisando estas actualizaciones son constantes.</t>
  </si>
  <si>
    <t>FILA_70</t>
  </si>
  <si>
    <t>En el aplicativo Matrix, el estado legal en el que se encuentra el bien identificado con MI 470-46259 es con sentencia de segunda instancia en la que ordena la devolución del bien en un porcentaje del 100% por el Tribunal Superior del Distrito Judicial Sala de Extinción de Dominio de Bogotá de fecha 07/07/2015...</t>
  </si>
  <si>
    <t>Demoras en la gestión de la devolución.</t>
  </si>
  <si>
    <t>Implementación de un modulo de devoluciones del sistema matrix que permita el cargue de la información y el reporte pormenorizado de los ingresos y gastos de los inmuebles.</t>
  </si>
  <si>
    <t>1. Implementación del modulo de devoluciones.
2.Puesta en marcha del aplicativo.
3. Capacitación a los usuarios en las áreas misionales.</t>
  </si>
  <si>
    <t>Actas de Entrega
Actas de Capacitación</t>
  </si>
  <si>
    <t>18/01/2021: La funcionalidad de devoluciones se paso a ambiente de producción en el mes de enero de 2020 l0. Los soportes fueron ubicados en \\fileserver\publica\73 - Seguimiento Plan de Mejoramiento CGR\Seguimiento Plan de Mejoramiento CGR Enero 21\OGI</t>
  </si>
  <si>
    <t>Oficina de Gestión de la Información
Gerencia de Bienes Inmuebles Urbanos</t>
  </si>
  <si>
    <t>FILA_71</t>
  </si>
  <si>
    <t>Plan de Choque para la elaboración de Estados de Cuenta solicitados por devolución de Inmuebles o entregas a otras autoridades.</t>
  </si>
  <si>
    <t>1. Presentación y Aprobación del Plan de Choque
2. Elaboración de 513 Estados de Cuenta para la devolución de FMI.</t>
  </si>
  <si>
    <t>Informes de Seguimiento Mensual</t>
  </si>
  <si>
    <t>FILA_72</t>
  </si>
  <si>
    <t>Diagnostico de la Capacidad Operativa de las Gerencias de Inmuebles a través de un estudio de cargas de trabajo que permita dimensionar la planta necesaria para cumplir con este requerimiento.</t>
  </si>
  <si>
    <t xml:space="preserve">1. Contratación del dimensionamiento de la Planta
2. Presentación de los Resultados a la Junta Directiva de SAE
3. Socialización y ejecución de los ajustes aprobados a la Planta de Personal </t>
  </si>
  <si>
    <t>Contrato Suscrito
Acta de Junta Directiva
Acta de Socialización</t>
  </si>
  <si>
    <t>Gerencia de Talento Humano</t>
  </si>
  <si>
    <t>FILA_73</t>
  </si>
  <si>
    <t>Con oficio del 3 de septiembre de 2013, la Seccional de Investigación Criminal de Casanare y el Comandante del Departamento de Policía de Casanare informan a la DNE sobre la mala administración de algunos bienes, los cuales están siendo utilizados para realizar actividades delictivas...</t>
  </si>
  <si>
    <t>La hoy liquidada DNE hizo entrega del inventario de manera documental y no fisica, ademas no realizó las acciones pertinentes para lograr la productividad de los activos.</t>
  </si>
  <si>
    <t>FILA_74</t>
  </si>
  <si>
    <t>En el caso de los Inmuebles ubicado en la Transversal 5 F No 44 A-14 Sur, Municipio Bosa, identificado con MI 50S-40119884, y la Casa Lote, en la Carrera 21 No 67-43, Bogotá, con matricula inmobiliaria 50C-105507, correspondiente a una casa de habitación que consta de 3 niveles y garaje, se presentan las siguientes inconsistencias:  Recaudo de dineros por terceros...</t>
  </si>
  <si>
    <t>Los controles definidos por la liquidada DNE no eran suficientes para contar con la información de los activos productivos del FRISCO.</t>
  </si>
  <si>
    <t>FILA_75</t>
  </si>
  <si>
    <t>FILA_76</t>
  </si>
  <si>
    <t>FILA_77</t>
  </si>
  <si>
    <t>FILA_78</t>
  </si>
  <si>
    <t>El bien fue incautado desde julio de 2003 y de acuerdo al reporte de ingresos y gastos que soporta la Resolución 229 del 27 de Julio de 2015, se da cumplimiento a la decisión judicial y se ordena el pago, se evidencia que la falta de gestión por parte de la entidad administradora en el recaudo de los arriendos del bien durante el periodo 2003-2006 pone en riesgo litigioso al estado...</t>
  </si>
  <si>
    <t>FILA_79</t>
  </si>
  <si>
    <t>Julio/19: Como resultado del plan choque, a la fecha el plan de estados de cuenta para el año 2017 se cumplió al 100%</t>
  </si>
  <si>
    <t>FILA_80</t>
  </si>
  <si>
    <t>Oficina Asesora de Planeación</t>
  </si>
  <si>
    <t>FILA_81</t>
  </si>
  <si>
    <t xml:space="preserve">Se observa respecto del automóvil Porsche blanco de placas ALB 755 modelo 1977, que la Fiscalía 16 Delegada mediante pronunciamiento 25905 decreta la medida cautelar de embargo y secuestro; el 28 de julio de 2004 el bien es puesto a disposición de la DNE mediante oficio 7888. La DNE el 25 de julio de 2013 interpone un Derecho de Petición sobre la inscripción de la medida cautelar... </t>
  </si>
  <si>
    <t>Demoras en la actualización del estado legal en el sistema de Información Matrix</t>
  </si>
  <si>
    <t>Solicitar a la autoridad competente que realice la solicitud de la inscripción de la medida ante el Organismo de Transito.</t>
  </si>
  <si>
    <t>Gestionar el saneamiento de Información para cumplir con los requisitos para el alistamiento del activo para su disposicion final.</t>
  </si>
  <si>
    <t>que el bien se encuentre asignado en un proceso de disposicion final</t>
  </si>
  <si>
    <t>Dic 20: (Modificaciones CI2020-00525/CI2020-000696). El vehiculo ALB755, cuenta con la medida inscrita que permitio su alistamiento con viabilidad juridica  CI2020-012025, con el que el bien se encuentra en el proceso de disposicion final  - comercialización, es de aclarar que este proceso lo realiza la Autoridad competente esta Sociedad solo puede elevar esta solicitud ante la misma</t>
  </si>
  <si>
    <t>FILA_82</t>
  </si>
  <si>
    <t xml:space="preserve">En la revisión realizada a la carpeta del medio de transporte, identificado con placa SNF-404, se evidencia desorden y desconocimiento de información, tal como se observa a folio 24 en el cual, con oficio SBl-VEH-ALMAVl-3653- ACTA 15758 del 2007/11/26 la DNE le solicita información a la FGN FISCALIA TERCERA DELEGADA ANTE JUECES PENALES DEL CIRCUITO ESPECIALIZADOS de Villavicencio... </t>
  </si>
  <si>
    <t xml:space="preserve">En el proceso de validacion de la informacion entregada por la extinta DNE , se puede evidenciar que los bienes carecen de los soportes documentales de su recepcion y consecuentemente se desconocia el estado legal de este bien. </t>
  </si>
  <si>
    <t xml:space="preserve">Realizar saneamiento administrativo consistente en la obtención de avalúo, cuyo resultado determina el mecanismo de administración aplicable para el bien y una vez definido ejecutar el mecanismo de administración definido. </t>
  </si>
  <si>
    <t>1. Realizar el saneamiento administrativo sobre el vehículo. 2. De acuerdo al resultado del avalúo, aplicar el procedimiento establecido para el mecanismo de administración en el que se incluya el bien. 3.solicitar el Certificado de Tradición conforme las citadas disposiciones...</t>
  </si>
  <si>
    <t>Activo Saneado</t>
  </si>
  <si>
    <t>El vehículo cuenta con avaluo y en proceso de alistamiento para su venta a través del intermediario comercial CISA.</t>
  </si>
  <si>
    <t>FILA_83</t>
  </si>
  <si>
    <t>Para el medio de transporte, identificado con placa SNF-404, mediante fallo del 22 de mayo de 2015, ejecutoriado el 5 de junio, se ordenó extinguir el derecho de dominio sobre el vehículo y disponer el traspaso del referido automotor a favor del Estado a través del Fondo para la Rehabilitación, Inversión Social y Lucha Contra el Crimen Organizado - FRISCO o quién haga sus veces...</t>
  </si>
  <si>
    <t>Demoras en el proceso de disposición final de los activos</t>
  </si>
  <si>
    <t>Realizar seguimiento a los mecanismos de administración de disposición final para el medio de transporte, identificado con placa SNF-404</t>
  </si>
  <si>
    <t>Alistamiento para venta: 1. solicitar actualización del avalúo ante la Gerencia Técnica. 2. Aplicar mecanismo de disposición final, según concepto del avaluador.</t>
  </si>
  <si>
    <t>Activo con disposición final</t>
  </si>
  <si>
    <t>FILA_84</t>
  </si>
  <si>
    <t>Realizar seguimiento de la oportunidad en el proceso de venta de Bienes Muebles</t>
  </si>
  <si>
    <t>Monitorear el cumplimiento de la ejecución y los tiempos de cada una de las etapas del procedimiento de venta de los bienes muebles.</t>
  </si>
  <si>
    <t>Junio 2020:Actualización procedimientos Diagnostico y alistamiento de bienes muebles P-DP1- 043 Y P-DP2- 139, los soportes del alistamiento del vehiculo SNF404, viabilidad tecnica  CI2018-007159, viabilidad juridica CI2020-002201 , consulta Min transporte sobre el derecho a reponer para definir la disposicion final del bien. Respuesta parcial de Mintransporte con radicado CE2020-008880</t>
  </si>
  <si>
    <t>FILA_85</t>
  </si>
  <si>
    <t>El vehículo CBC339, Mazda 626 Matsuri modelo 1993, clase automóvil, color estrato perla, servicio particular, tipo sedán fue incautado por parte de la Fiscalía Regional del Valle del Cauca, y recibido por la DNE en abril de 1996, con Resolución 1567 se destina provisionalmente al Ministerio de Defensa Nacional, Fuerza Aérea, depositario Escuela Militar de Aviación...</t>
  </si>
  <si>
    <t>Falta de lineamientos sobre la asignación definitiva de los activos</t>
  </si>
  <si>
    <t>Realizar seguimiento a los mecanismos de administración de acuerdo a los procedimientos establecidos por la Sociedad de Activos Especiales.</t>
  </si>
  <si>
    <t>Identificar los activos que se tengan como mecanismo de administración la destinación provisional y su estado legal sea extintos, para luego proceder según la politica definida por la entidad.</t>
  </si>
  <si>
    <t>Porcentaje de activos en destinación provisional con extinción de dominio destinados definitivamente</t>
  </si>
  <si>
    <t>Junio 2020: El vehiculo CBC339 fue destinado definitivamente mediante la Resolución 00217 DEL 01/03/2018 , el procedimiento de destinacion definitiva P-DF2-121 fue actualizado  incluye requisitos de alistamiento para la posible destinacion definitiva de los bienes. los que no cumplen pasan a administración directa,  hay 182 registros en analisis para df actualmente.</t>
  </si>
  <si>
    <t>FILA_86</t>
  </si>
  <si>
    <t>Dentro de las actividades del proceso auditor se solicitó información al Consejo Superior de la Judicatura sobre sentencias ejecutoriadas en procesos relacionados con ED. Se solicitó información al Ministerio de Justicia y a SAE. Del Cruce de información se pudo determinar que SAE no conoce el total del universo de bienes que son objeto de su administración...</t>
  </si>
  <si>
    <t>Proponer dentro del Comité de Extinción de Dominio la suscripción un convenio de intercambio de información con FGN y Ministerio de Justicia.
En caso de no ser aprobado el proyecto de Ley propuesto.</t>
  </si>
  <si>
    <t>FILA_87</t>
  </si>
  <si>
    <t xml:space="preserve">En el proceso de extinción del derecho de dominio intervienen varios actores, la Fiscalía, los Despachos Judiciales, el Ministerio de Justicia y SAE. Dentro de este proceso, le asiste responsabilidad a la SAE, como principal gestor, conforme a lo determinado en el Decreto 019 de 2014, contrato de mandato y código civil... </t>
  </si>
  <si>
    <t>Proponer dentro del Comité de Extinción de Dominio la suscripción un convenio de intercambio de información con FGN y Ministerio de Justicia.</t>
  </si>
  <si>
    <t>FILA_88</t>
  </si>
  <si>
    <t>Existen debilidades para realizar gestión efectiva y oportuna por parte de SAE, a pesar de que cuenta con Matrix y Olympus, lo cual se puede constatar con las situaciones observadas por este Ente de Control en relación con la gestión de los bienes del FRISCO en torno a las sentencias ejecutoriadas...</t>
  </si>
  <si>
    <t>FILA_89</t>
  </si>
  <si>
    <t>23/01/2020: Salio a producción el aplicativo y se estan generando los reportes donde la entidad puede consultar la información requerida para la administración, con esto se logra que las aeras tengan una misma fuente y si se deba cambiar algo se hace através de las funcionalidades del aplicativo SIGMA SAE o por ticket que lo gestiona GIT Aseguramiento.</t>
  </si>
  <si>
    <t>FILA_90</t>
  </si>
  <si>
    <t>FILA_91</t>
  </si>
  <si>
    <t>En el proceso de Migración se depuro el inventario de activos, de acuerdo a ventas, devoluciones, activos en Saenamiento y no adminstrados.
23/01/2020: Se han realizado proceso de mejora de datos por tickets y por el módulo de datos básicos,  la evidencia esta en el archivo excel que se llama Tickets y el word que se llama Datos Básicos.</t>
  </si>
  <si>
    <t>GIT Aseguramiento de la Información
Oficina Asesora de Planeación</t>
  </si>
  <si>
    <t>FILA_92</t>
  </si>
  <si>
    <t>Se observa respecto de la administración de los predios identificados con FMI 019-0014161 Y 019-0014162, lotes que formaban parte del lote con FMI 019-0000502 bien inmueble FMI 019-502 y de la Sociedad CI CALIZAS Y MINERALES S.A NIT: 900228137-5 con "Contrato de concesión de Titulo Minero", Establecimiento de Comercio C.I CALIZAS Y MINERALES DEL NORDESTE Matricula Mercantil NO 40512...</t>
  </si>
  <si>
    <t xml:space="preserve">Distorción y suministro incompleto de la información por parte del depositario a la Entidad. Incumplimiento por parte del depopsitario de sus obligaciones y de los procedimientos implementados por la Entidad.  </t>
  </si>
  <si>
    <t>Seguimiento y Monitoreo de la Puesta en Marcha del proceso  y sistema de información - Portal de Depositarios en la administración de los activos y control de los depositarios provisionales. Sociedades activas.</t>
  </si>
  <si>
    <t>No de sociedades y Establecimientos de Comercios susceptibles de tener información cargada en el Portal (Con Depositarios, y cuya entrega haya sido realizada con no menos de 6 meses de anterioridad al 31 de junio de 2019 en atencion a la posibilidad de realizar proceso de Reconstrución Contable por aplicación del Artículo 135 Decreto 2649 de 1993).</t>
  </si>
  <si>
    <t>FILA_93</t>
  </si>
  <si>
    <r>
      <rPr>
        <b/>
        <sz val="10"/>
        <rFont val="Arial Narrow"/>
        <family val="2"/>
      </rPr>
      <t xml:space="preserve">Provisiones para contingencias. </t>
    </r>
    <r>
      <rPr>
        <sz val="10"/>
        <rFont val="Arial Narrow"/>
        <family val="2"/>
      </rPr>
      <t>La cuenta 2710- Provisiones para contingencias presenta subestimaciones por $1.959.730.176 y la clasificación inadecuada de la subcuenta 271090-Otras Provisiones para Contingencias.</t>
    </r>
  </si>
  <si>
    <t>Debido a que la entidad no calculó la provisión con respecto a 6 procesos, con base en el porcentaje esperado de probabilidad del 30% y 75% establecidos por la base del eKOGUI, lo que indica que la información reportada por la Gerencia jurídica no es validada por la Gerencia Financiera.</t>
  </si>
  <si>
    <t xml:space="preserve">Realizar conciliación entre el área jurídica y el área financiera sobre los procesos jurídicos en contra vigentes.
</t>
  </si>
  <si>
    <t>Conciliación de reporte contingente judicial a 31 de diciembre de 2017</t>
  </si>
  <si>
    <t>Formato Conciliación</t>
  </si>
  <si>
    <t>Se realizó reunión el 30 de enero de 2018, con la finalidad de conciliar el contingente judicial a corte del 31 de diciembre de 2017.
Oficio No CI2018-001445, 
Correo electronico del 30 de enero, 06 de febrero, 8 y 9 de marzo de 2018, Rta Jurídica CI2018-002979.
Formato de conciliación a 31 de diciembre de 2017 entre Gerencia de Asuntos Legales y Gerencia Financiera.</t>
  </si>
  <si>
    <t>Gerencia de Asuntos Legales
Gerencia Financiera</t>
  </si>
  <si>
    <t>FILA_94</t>
  </si>
  <si>
    <t>Elaborar el procedimiento de valoración y registro contable de contingente judicial</t>
  </si>
  <si>
    <t>Desarrollo del procedimiento de valoración y registro contable de contingente judicial</t>
  </si>
  <si>
    <t>Procedimiento documentado</t>
  </si>
  <si>
    <t>Se elaboró instructivo "Identificación del contingente judicial" código N-GJ1-210 versión 1 del 15/08/2018.
El documento se encuentra publicado en la intranet de la Entidad, link
http://intranetsae/saein/Nuestra-SAE/Arquitectura-SAE/GestionProcesos/Gestion-Procesos-Trasversales/Gestion-Juridica</t>
  </si>
  <si>
    <t>FILA_95</t>
  </si>
  <si>
    <t>Establecer a través de la Agencia Nacional de Defensa Jurídica del Estado los parámetros sobre el contingente respecto de los procesos que no tienen el carácter de judiciales, adicionalmente, solicitar la implementación del sistema EKOGUI para incluir procesos coactivos y sancionatorios.</t>
  </si>
  <si>
    <t>Generación de solicitud formal a la ANDJE respecto a determinar los parámetros para la inclusión o no de los trámites que no tienen carácter de judiciales al contingente y solicitud de mejora del aplicativo EKOGUI</t>
  </si>
  <si>
    <t>Comunicación formal</t>
  </si>
  <si>
    <t>Con oficio No. CS2018-007362 del 16 de abril de 2018, se solicitó a la ANDJE informar si dentro de la proyección de los módulos del ekogui se tenía la posibilidad de ingresar procesos coactivos, sancionatorios ambientales, acciones de tutela y acciones penales para consolidar el seguimiento de procesos  judiciales de  SAE. Rta de la Agencia mediante CE2018-012201 del 10 de mayo de 2018.</t>
  </si>
  <si>
    <t>Gerencia de Asuntos Legales</t>
  </si>
  <si>
    <t>FILA_96</t>
  </si>
  <si>
    <r>
      <t xml:space="preserve">Inventario de bienes extintos (D). </t>
    </r>
    <r>
      <rPr>
        <sz val="10"/>
        <rFont val="Arial Narrow"/>
        <family val="2"/>
      </rPr>
      <t>La cuenta 1510-Inventario de Mercancías en Existencias presentan incertidumbre en cuantía indeterminada, afectando la confiabilidad y razonabilidad de los saldos, …</t>
    </r>
  </si>
  <si>
    <t>Existen 557 bienes extintos que no registran valores, debido a que carecen de información Contable que permitan establecer el valor razonable de los mismos o su existencia. Lo anterior se presenta por debilidades en el proceso de depuración de la información contable.</t>
  </si>
  <si>
    <t>Verificar el cargue de la información contable y financiera en el portal  de depositarios  en el sistema de información dispuesto.</t>
  </si>
  <si>
    <t>FILA_97</t>
  </si>
  <si>
    <t>FILA_98</t>
  </si>
  <si>
    <t xml:space="preserve">Identificar  los 92  bienes muebles extintos                                                                         </t>
  </si>
  <si>
    <t>Registrar en la base de datos o en el sistema vigente un valor para los bienes 92 bienes extintos, siguiendo el procedimiento.</t>
  </si>
  <si>
    <t># bienes valorados / 92 bienes extintos identificados</t>
  </si>
  <si>
    <t>Dic 20: La ultima actualizacion del valor del inventario de medios de transportes se reporto indistintamente de su estado juridico el pasado 28/09/2020 la cual alimenta directamente la informacion de la Gerencia Financiera.</t>
  </si>
  <si>
    <t>FILA_99</t>
  </si>
  <si>
    <t>Dic 20:La ultima actualizacion del valor del inventario de medios de transportes se reporto indistintamente de su estado juridico el pasado 28/09/2020 la cual alimenta directamente la informacion de la Gerencia Financiera.</t>
  </si>
  <si>
    <t>FILA_100</t>
  </si>
  <si>
    <t>FILA_101</t>
  </si>
  <si>
    <t>FILA_102</t>
  </si>
  <si>
    <r>
      <t xml:space="preserve">Inventario bienes incautados (D). </t>
    </r>
    <r>
      <rPr>
        <sz val="10"/>
        <rFont val="Arial Narrow"/>
        <family val="2"/>
      </rPr>
      <t>La cuenta de orden 8130- Bienes Aprehendidos o Incautados presentan incertidumbre en cuantía indeterminada, afectando la confiabilidad y razonabilidad en las notas a los estados contables …</t>
    </r>
  </si>
  <si>
    <t>Existen 10.977 bienes incautados que no registran valores, debido a que se carece de información contable que permita establecer el valor razonable de los mismos y su existencia. Lo anterior se presenta por debilidades en el proceso de depuración de la información contable.</t>
  </si>
  <si>
    <t xml:space="preserve">Levantar el procedimiento realcionado con la identificación, validación y depuración los medios de transporte sin ubicar                      </t>
  </si>
  <si>
    <t>23/01/2020: Procedimiento P-DP2-144 Procedimiento avaluo de bienes muebles.</t>
  </si>
  <si>
    <t>FILA_103</t>
  </si>
  <si>
    <t>Dic 20: En el proceso de migración a matrix 2.0 adelantado en el año 2018 se descargaron del inventario todos aquellos bienes que no fueron materializados en la DNE o no cumplian con parametros de identificacion, ubicación etc y se establecio el procedimiento P-DF2-180 PROCEDIMIENTO UBICACION Y/O ACTIVACION DE BIENES.</t>
  </si>
  <si>
    <t>FILA_104</t>
  </si>
  <si>
    <t>Dic 20: Solo surtio proceso de migracion a matrix 2.0 aquellos bienes materializados de los cuales se reporto el pasado 28/09/2020 la actualizacion de valores segun lo correspondiente y de esta manera sea reflejada esta informacion en los reportes que alimentan la Contabilidad de esta Sociedad.</t>
  </si>
  <si>
    <t>FILA_105</t>
  </si>
  <si>
    <t>FILA_106</t>
  </si>
  <si>
    <t>FILA_107</t>
  </si>
  <si>
    <t>FILA_108</t>
  </si>
  <si>
    <t xml:space="preserve">Solicitar la información del avaluo catastral con cada catastro con los que se cuenta con convenio, de los predios denominados FAR.
</t>
  </si>
  <si>
    <t xml:space="preserve">Como parte del proceso de saneamiento de 557 bienes con la identificacion FARO, y de conformidad de todos los registros se encontro la posibilidad de saneamiento de 117 folios de matricula, que ya se encuentra reportada en la base de administracion SIGMA, el restante al no encontrarse informacion conducentes fueron descargados mendiante el proceso de migracion. </t>
  </si>
  <si>
    <t>FILA_109</t>
  </si>
  <si>
    <r>
      <rPr>
        <b/>
        <sz val="10"/>
        <rFont val="Arial Narrow"/>
        <family val="2"/>
      </rPr>
      <t xml:space="preserve">Sociedades y Establecimientos Extintos. </t>
    </r>
    <r>
      <rPr>
        <sz val="10"/>
        <rFont val="Arial Narrow"/>
        <family val="2"/>
      </rPr>
      <t>Analizada la información correspondiente a 289 sociedades y 43 Establecimientos extintos, valorados al cierre de la vigencia 2016 por $553.461.370.877 y $4.337.407.923 respectivamente.</t>
    </r>
  </si>
  <si>
    <t>Deficiencias en la información recibida de la extinta DNE, Falta de oportunidad de los informes enviados por representantes legales de sociedades y establecimientos, debilidades de control interno contable para la depuración de las sociedades de papel y activas, los reprentantes legales de las sociedades con participación inferior al 100% no reporta la situación financiera.</t>
  </si>
  <si>
    <t>Supervisión y control del cargue de información financiera y contable a través de la herramienta tecnológica Portal de Depositarios verificando la actualización  en la contabilidad del FRISCO, de las sociedades activas y establecimientos de comercio con participación del 100%, realizando los requerimientos a los depositarios provisionales como representantes legales.</t>
  </si>
  <si>
    <t>• Realizar el respectivo seguimiento y capacitación en el cargue del portal de Depositarios con la finalidad de actualizar el valor patrimonial.</t>
  </si>
  <si>
    <t>FILA_110</t>
  </si>
  <si>
    <r>
      <rPr>
        <b/>
        <sz val="10"/>
        <rFont val="Arial Narrow"/>
        <family val="2"/>
      </rPr>
      <t xml:space="preserve">Estados de los Bienes - Medios de Transporte Extintos. </t>
    </r>
    <r>
      <rPr>
        <sz val="10"/>
        <rFont val="Arial Narrow"/>
        <family val="2"/>
      </rPr>
      <t>Analizada la información contable y la base de datos del aplicativo matrix gestionada por la entidad, se identificó que existen 180 medios de transp extintos, clasificados como chatarra, de los cuales 40 no registran valor, y 140 reportan valores que ascienden a $1.710 millones...</t>
    </r>
  </si>
  <si>
    <t>SAE, no ha adelantado las acciones administrativas para depurar las bases de datos de los bienes en estado de chatarra recibidas de la extinta DNE.</t>
  </si>
  <si>
    <t xml:space="preserve">Memorando de solicitud de marcación e inactivación de bienes  muebles chatarrizados  a la oficjna de Aseguramiento de la informacion.
</t>
  </si>
  <si>
    <t xml:space="preserve">Remisión del memorando interno.                                             </t>
  </si>
  <si>
    <t>Memorando</t>
  </si>
  <si>
    <t>Junio 2020:Se realizó el proceso de migración a matrix 2.0 de los bienes medios de transporte los cuales solo quedo en el inventario los bienes materializados, igualmente se ha reportado la informacion actual de los bienes valorados y se indica la informacion de la valoracion del inventario a la OGI y se reportan novedades en las notas a los estado fianancieros.</t>
  </si>
  <si>
    <t>FILA_111</t>
  </si>
  <si>
    <t>Actualizar la valoración del inventario de acuerdo con la categorización otorgada al registro de acuerdo al avalúo y/o concepto técnico o a lo indicado en el procedimiento P-DP2_144_Avalúo de bienes muebles</t>
  </si>
  <si>
    <t>Reportar al área de aseguramiento de la información la valoración del inventario de acuerdo a los resultados de los procesos de avalúos, conceptos técnicos o lo contemplado en el procedimiento de avalúos de bienes muebles</t>
  </si>
  <si>
    <t xml:space="preserve">Informe remitido oficina Aseguramiento de la Información con actualización de valores del inventario.  </t>
  </si>
  <si>
    <t>Dic 20:(Modificaciones CI2020-00525/CI2020-000696) Los avalúos de los bienes catalogados como chatarra registran valor cero y así con viabilizados técnicamente, reportando esta información al área de Aseguramiento de la información para su actualización, remitiendo el último reporte en el mes de septiembre de 2020.</t>
  </si>
  <si>
    <t>FILA_112</t>
  </si>
  <si>
    <r>
      <rPr>
        <b/>
        <sz val="10"/>
        <rFont val="Arial Narrow"/>
        <family val="2"/>
      </rPr>
      <t xml:space="preserve">Recursos Recibidos en Administración (D). </t>
    </r>
    <r>
      <rPr>
        <sz val="10"/>
        <rFont val="Arial Narrow"/>
        <family val="2"/>
      </rPr>
      <t xml:space="preserve">Al cierre de la vigencia 2016, la cuenta 2453- Recursos Recibidos en Administración presenta un saldo de $623.762 millones, valor que presenta incertidumbre </t>
    </r>
  </si>
  <si>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</si>
  <si>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Continuar con la actividad de depuración mediante la generacion de los estados cuenta de los inmuebles</t>
  </si>
  <si>
    <t>Designar un grupo especializado para la depuración y emisión de los estados de cuenta de los inmuebles.</t>
  </si>
  <si>
    <t>Contratación del equipo de funcionarios que conformarán el  grupo de trabajo</t>
  </si>
  <si>
    <t>La Gerencia Financiera conformó un equipo de trabajo encargado de la depuración y emisión de los estados de cuenta de los inmuebles.
Se cuenta con un cronograma para la depuración de los estados de cuenta.</t>
  </si>
  <si>
    <t>Gerencia Financiera</t>
  </si>
  <si>
    <t>FILA_113</t>
  </si>
  <si>
    <r>
      <rPr>
        <b/>
        <sz val="10"/>
        <rFont val="Arial Narrow"/>
        <family val="2"/>
      </rPr>
      <t xml:space="preserve">Recursos Recibidos en Administración (D). </t>
    </r>
    <r>
      <rPr>
        <sz val="10"/>
        <rFont val="Arial Narrow"/>
        <family val="2"/>
      </rPr>
      <t xml:space="preserve">Al cierre de la vigencia 2016, la cuena 2453- Recursos Recibidos en Administración presenta un saldo de $623.762 millones, valor que presenta incertidumbre </t>
    </r>
  </si>
  <si>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</si>
  <si>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Identificar el pago de los gastos con cargo a los inmuebles con el formato de afectación de activos; en aquellos bienes donde el giro de los recursos es gestionado directamente en SAE, registrar esta información en el aplicativo Matrix.</t>
  </si>
  <si>
    <t xml:space="preserve">Formato de afectación de activos </t>
  </si>
  <si>
    <t xml:space="preserve">junio 2020:  Los formatos de afectación los cuales pueden evidenciar en cada uno de los radicados relacionados en el archivo "control de pagos". </t>
  </si>
  <si>
    <t>FILA_114</t>
  </si>
  <si>
    <t>Identificar los gastos que han afectado los inmuebles,  en aquellos pagos donde  la gestión de giro es realizada directamente por SAE, registrar esta información en un aplicativo Matrix.</t>
  </si>
  <si>
    <t>Aplicativo actualizado</t>
  </si>
  <si>
    <t>. 
02/02/2021: Se reporta cumplimiento al 100%. La OCI deja la salvedad que  que la información fue reportada  de manera extemporanea hasta el 2 de febrero del 2021.</t>
  </si>
  <si>
    <t>FILA_115</t>
  </si>
  <si>
    <t>Actualizar el estado de cuenta en el  aplicativo Matrix, de los ingresos y gastos, en aquellos inmuebles donde la gestión de recaudo y pago es realizada directamente por SAE.</t>
  </si>
  <si>
    <t>Estado de cuenta por inmueble</t>
  </si>
  <si>
    <t>FILA_116</t>
  </si>
  <si>
    <t>Elaborar los estados de cuenta de los inmuebles,  mantenerlos actualizados, actividad que será realizada tomando como fuente de información los informes de gestión presentados por los  depositarios,  que han sido aprobados por la Gerencia de Bienes Inmuebles,  para los bienes que han sido entregados en administración a los depositarios provisionales.</t>
  </si>
  <si>
    <t>01/07/2021: Se adjunta la base de 23.247 FMI de tipo urbano y rural, con el detalle de su productividad donde se reflejan los ingresos y gastos de los  inmuebles</t>
  </si>
  <si>
    <t>FILA_117</t>
  </si>
  <si>
    <t>Deudores. La subcuenta 147006 - Arrendamientos, al cierre de la vigencia 2016 refleja un saldo de $18.197,7 millones, cifra que es incierta…</t>
  </si>
  <si>
    <t>... debido a que la entidad aún se encuentra en proceso de reconstrucción y depuración de la información de los contratos de arrendamiento que generan las cuentas por cobrar a los diferentes depositarios, una vez se aprueben los informes de gestión por parte de la Gerencia de Bienes Inmuebles.</t>
  </si>
  <si>
    <t>Actualizar en estados financieros las cartera generada en contratos de arrendamiento administrados por depositarios.</t>
  </si>
  <si>
    <t xml:space="preserve">Actualizar la cartera en cabeza de los depositarios, en los estados financieros del FRISCO, mediante el reporte mesual de la cartera al la Gerencia Financiera.
</t>
  </si>
  <si>
    <t>Porcentaje del Valor de Cartera actualizada y reportada a la Vicepresidencia Administrativa y financiera.</t>
  </si>
  <si>
    <t xml:space="preserve">Se termino la recepción de informes de gestion, asegurando que el reporte de cartera sea el reportado por Matrix en el recaudo centralizado.
</t>
  </si>
  <si>
    <t>FILA_118</t>
  </si>
  <si>
    <r>
      <t xml:space="preserve">Deudores. </t>
    </r>
    <r>
      <rPr>
        <sz val="10"/>
        <rFont val="Arial Narrow"/>
        <family val="2"/>
      </rPr>
      <t>La subcuenta 147006 - Arrendamientos, al cierre de la vigencia 2016 refleja un saldo de $18.197,7 millones, cifra que es incierta…</t>
    </r>
  </si>
  <si>
    <t>Actualizar en estados financieros la cartera generada en contratos de arrendamiento (2077)  que se encuentran inmersos en el facturacion y recaudo centralizado.</t>
  </si>
  <si>
    <t>ADMINISTRACION DIRECTA. - GERENCIA COMERCIAL
Programar mesas de  trabajo y seguimiento (trimestrales)  entre las Áreas que intervienen en la gestión de identificación y reporte de saldos de cartera.</t>
  </si>
  <si>
    <t>Reunion trimestral</t>
  </si>
  <si>
    <t>23/01/2020: En enero de 2019, se concluye con la gestion del proyecto y como resultado se aporta acta de cierre del mismo, en la ejecucion se logro realizar la revisión de 2.138 contratos de arrendamiento, generando el cumplimineto del 100% del proyecto.
Se adjunta acta de cierre del proyecto.</t>
  </si>
  <si>
    <t>Gerencia Comercial
Gerencia Financiera</t>
  </si>
  <si>
    <t>FILA_119</t>
  </si>
  <si>
    <t>Identificación y priorización de los contratos susceptibles de efectuar la gestión de revisión y validación de saldos. (2.077 contratos)</t>
  </si>
  <si>
    <t>Base de datos con la identificacion y priorización de los contratos susceptibles de efectuar la gestión.</t>
  </si>
  <si>
    <t>Plan de Mejoramiento para FRISCO
Actividad ejecutada teniendo en cuenta que se realizo la identificacion y priorizacion de los 2077 contratos, de acuerdo con renuion del dia 16 de noviembre de 2017.</t>
  </si>
  <si>
    <t>FILA_120</t>
  </si>
  <si>
    <t>Elaboración instructivo de revisión y verificación de Saldos</t>
  </si>
  <si>
    <t>Documento - Instructivo</t>
  </si>
  <si>
    <t>Se encuentra publicado en la intranet el instructivo
 Nhttp://intranetsae/saein/DocumentosIntranet/NuestraSAE/Arquitectura/GestionProcesos/Misionales/DT/Administracion_Directa/N-DT1-063%20Instructivo%20Validaci%C3%B3n%20de%20Saldos%20de%20Cartera%20por%20Cobrar.pdf</t>
  </si>
  <si>
    <t>FILA_121</t>
  </si>
  <si>
    <t xml:space="preserve">Generar reporte de saldos con la informacion contenida en el aplicativo de administración de  contratos de arrendamiento, este informe debe estar con fecha de corte 31/12/2017. </t>
  </si>
  <si>
    <t>Reporte</t>
  </si>
  <si>
    <t>El día 16/11/2017 se llevó a cabo mesa de trabajo entre la Gerencia Comercial y la Gerencia Financiera para establecer  la segmentación de la cartera teniendo en cuenta parámetros de gestión.
Mediante memorando No CI2018-000014 la Gerencia Comercial remitió la base de datos con la información para el respectivo cargue en el sistema por la Gerencia Financiera.</t>
  </si>
  <si>
    <t>FILA_122</t>
  </si>
  <si>
    <t>Cargue saldos de contratos de arrendamiento, según información registrada en el aplicativo de gestión y administración de contratos</t>
  </si>
  <si>
    <t>Cargue</t>
  </si>
  <si>
    <t>Enero 21: A 31/12/2019 se validaron 2063 terceros de los cuales 1960 cuentan con comprobante de causación y 217 están sujetos a validación tributaria. Lo anterior a partir de 2063 terceros que a Dic 2017 presentaron diferencia con relación al saldo del aplicativo Concisa, por lo que la actividad se encuentra cumplida en un 100%</t>
  </si>
  <si>
    <t>FILA_123</t>
  </si>
  <si>
    <t>Ejecución de revisión y validación de los saldos de cartera de los contratos seleccionados y priorizados. (2.077)</t>
  </si>
  <si>
    <t xml:space="preserve">Contratos revisados y validados </t>
  </si>
  <si>
    <t>23/01/2020: A Enero de 2019 se realizó la revisión y validación documental de los 2077 contratos, diagnostico entregado a las regionales para su conocimiento y mejora en el aplciativo.
Se adjuntan soportes en la carpeta publica 73.</t>
  </si>
  <si>
    <t>FILA_124</t>
  </si>
  <si>
    <r>
      <t xml:space="preserve">Notas a Estados Contables. </t>
    </r>
    <r>
      <rPr>
        <sz val="10"/>
        <rFont val="Arial Narrow"/>
        <family val="2"/>
      </rPr>
      <t>Analizadas las Notas a los Estados Contables de la vigencia 2016 se estableció que estas no revelan información suficiente y clara.</t>
    </r>
  </si>
  <si>
    <t>... debido a debilidades de control interno contable en la estructuración y elaboración de las mismas, lo que no permite realizar una adecuada interpretación de los hechos y operaciones llevadas a cabo por la entidad durante la vigencia auditada.</t>
  </si>
  <si>
    <t>Modificar el Procedimiento de Elaboración y Presentación Estados Financieros</t>
  </si>
  <si>
    <t>La modificación al procedimiento contemplará la elaboración de las Notas a los Estados Financieros, por parte de las áreas misionales quienes deberán describir en forma detallada los hechos económicos revelados en los Estados Financieros</t>
  </si>
  <si>
    <t>Procedimiento modificado</t>
  </si>
  <si>
    <t>Abril/19: De acuerdo a la descripción de la actividad, se observó la modificación del procedimiento P-GF2-060 Versión 2 de fecha 08/02/19, en la actividad No 9 incluye la modificación de las notas a los E.F. Se cierra la actividad.</t>
  </si>
  <si>
    <t>FILA_125</t>
  </si>
  <si>
    <r>
      <t>Comité de Sostenibilidad.</t>
    </r>
    <r>
      <rPr>
        <sz val="10"/>
        <rFont val="Arial Narrow"/>
        <family val="2"/>
      </rPr>
      <t xml:space="preserve"> El FRISCO  ha venido adelantando planes de choque de depuración de información contable a fin de reflejar saldos razonables al cierre de la vigencia 2016, sin embargo, se evidenció que la entidad no cuenta con una instancia asesora del área contable, como es el Comité de Sostenibilidad Contable.</t>
    </r>
  </si>
  <si>
    <t>Lo anterior por debilidades de control interno y de planeación, lo que genera que no se cuente con informes que evidencien el resultado del avance del proceso de depuración de las cuentas del balance.</t>
  </si>
  <si>
    <t>Concluir la creación del Comité Técnico de Sostenibilidad Contable</t>
  </si>
  <si>
    <t>Expedición acto administrativo y socialización de la creación del Comité De sostenibilidad Contable</t>
  </si>
  <si>
    <t>Acto administrativo creación Comité Técnico de Sostenibilidad Contable</t>
  </si>
  <si>
    <t>El Comité de sostenibilidad contable se creó mediante Resolución interna No 374 del 05 de abril de 2018.</t>
  </si>
  <si>
    <t>FILA_126</t>
  </si>
  <si>
    <r>
      <rPr>
        <b/>
        <sz val="10"/>
        <rFont val="Arial Narrow"/>
        <family val="2"/>
      </rPr>
      <t>Manual de Políticas contables, procedimientos y funciones</t>
    </r>
    <r>
      <rPr>
        <sz val="10"/>
        <rFont val="Arial Narrow"/>
        <family val="2"/>
      </rPr>
      <t>. El FRISCO no tiene elaborada ni documentada la política contable de carácter específico orientada a las actividades propias de la entidad en cumplimiento de su misión.</t>
    </r>
  </si>
  <si>
    <t>Lo anterior por deficiencias en la observancia de los criterios normativos, enunciados inicialmente, por parte del ente administrador y dueño del proceso,</t>
  </si>
  <si>
    <t>Culminar la elaboración del Manual de Políticas y Procedimientos Contables para el FRISCO, según lo establecido en el nuevo marco normativo</t>
  </si>
  <si>
    <t>Finalización Manual de Políticas y Procedimientos Contables</t>
  </si>
  <si>
    <t xml:space="preserve">Manual de Políticas y Procedimientos Contables </t>
  </si>
  <si>
    <t xml:space="preserve">Julio/19: En el comité Directivo de la SAE, se trató y discutió el Manual Contable del Frisco el día 22 de abril de 2019 y en Junta Directiva en la sesión del 29 de mayo de 2019, se socializo el Manual de Políticas Contables del Frisco y se encuentra publicado en la página web el día 17 de julio de 2019 y firmado por la Representante Legal y Contador de la Entidad. </t>
  </si>
  <si>
    <t>FILA_127</t>
  </si>
  <si>
    <r>
      <t xml:space="preserve">Utilización de las subcuentas denominadas "Otros“. </t>
    </r>
    <r>
      <rPr>
        <sz val="10"/>
        <rFont val="Arial Narrow"/>
        <family val="2"/>
      </rPr>
      <t>Analizado el Balance del FRISCO a 31 de diciembre de 2016, se evidencia que la SAE ha utilizado las subcuentas Otros superando el porcentaje del 5% establecido por la Contaduría General de la Nación.</t>
    </r>
  </si>
  <si>
    <t>Lo anterior debido a que la SAE no le ha solicitado a la CGN la creación de las subcuentas correspondientes, lo que genera que se registren transacciones a las que no se pueda identificar el concepto real.</t>
  </si>
  <si>
    <t>Solicitar a la CGN la creación de las subcuentas de los Conceptos registrados en la Subcuenta Otros</t>
  </si>
  <si>
    <t>Solicitud a la CGN para la creación de las subcuentas correspondientes</t>
  </si>
  <si>
    <t>Oficio de solicitud</t>
  </si>
  <si>
    <t>Mediante oficio No CS2018-003527 del 21/02/2018 se solicitó concepto a la Contaduría General de la Nación para la utilización de la cuenta "Otros". La Contaduría emitió respuesta con oficio No CE2018-011529 del 04/05/2018.</t>
  </si>
  <si>
    <t>FILA_128</t>
  </si>
  <si>
    <r>
      <rPr>
        <b/>
        <sz val="10"/>
        <rFont val="Arial Narrow"/>
        <family val="2"/>
      </rPr>
      <t xml:space="preserve">Revelación procesos en contra. </t>
    </r>
    <r>
      <rPr>
        <sz val="10"/>
        <rFont val="Arial Narrow"/>
        <family val="2"/>
      </rPr>
      <t>Analizada la base de datos correspondiente a los procesos judiciales provisionados de eKOGUI, se observó que existen 15 procesos que no tienen valor de pretensión determinada, ni cálculo de provisión contable, debido a que los abogados no alimentaron la base eKogui, situación que no se encuentra reflejada como nota a los EF.</t>
    </r>
  </si>
  <si>
    <t>Lo anterior debido a que los abogados a cargo de los procesos no alimentaron la base de datos del Ekogui ni aclaran los motivos por los cuales no diligenciaron estos campos</t>
  </si>
  <si>
    <t>FILA_129</t>
  </si>
  <si>
    <t>Concertar la información incluida dentro del aplicativo eKogui por parte del abogado externo, y la Gerencia de Asuntos Legales</t>
  </si>
  <si>
    <t>Inclusión de la actividad de concertación dentro del procedimiento de valoración y registro contable del contingente judicial</t>
  </si>
  <si>
    <t>FILA_130</t>
  </si>
  <si>
    <r>
      <rPr>
        <b/>
        <sz val="10"/>
        <rFont val="Arial Narrow"/>
        <family val="2"/>
      </rPr>
      <t>Revelación en Notas a los Estados Contables</t>
    </r>
    <r>
      <rPr>
        <sz val="10"/>
        <rFont val="Arial Narrow"/>
        <family val="2"/>
      </rPr>
      <t xml:space="preserve">
Se evidenció que la notas a los Estados Contables son presentadas sin la debida información adicional sobre las cifras reportadas, careciendo de aspectos cualitativos y cuantitativos…</t>
    </r>
  </si>
  <si>
    <t>Falta de control en la validación y consolidación de la información financiera para la elaboración, presentación, de los Estados contables y la preparación de las notas, situación que genera limitantes en la revelación plena de la información para los organos de control y grupos de interés</t>
  </si>
  <si>
    <t>FILA_131</t>
  </si>
  <si>
    <t>Revelar en la Cuenta Deudores - Anticipos o saldos a favor de impuestos, y embargos, lo establecido en el marco normativo aplicable</t>
  </si>
  <si>
    <t>En las Notas a los Estados Financieros a 31 de diciembre de 2017 se incluirá el detalle de la mencionada cuenta</t>
  </si>
  <si>
    <t>Estados Financieros a corte de 31 de diciembre de 2017 y Notas a los mismos.</t>
  </si>
  <si>
    <t>Dentro de las notas a los Estados Financieros 2017 se encuentra la No 4 "Cuentas por cobrar". Páginas 18,19,20.
El documento se encuentra publicado en la página web: https://www.saesas.gov.co/index.php?idcategoria=30090</t>
  </si>
  <si>
    <t>FILA_132</t>
  </si>
  <si>
    <t>FILA_133</t>
  </si>
  <si>
    <t>FILA_134</t>
  </si>
  <si>
    <t>Reconocer en las Cuentas de Orden - Bienes recibidos en custodia de los Estados Financieros a 31 de diciembre de 2017, el valor total de los bienes reconocidos por el FRISCO, así como incluir el detalle en las Notas a los Estados Financieros</t>
  </si>
  <si>
    <t>En los Estados Financieros a 31 de diciembre de 2017 se reconocerán en las cuentas de orden los bienes recibidos en custodia por el valor total revelado por el FRISCO en sus estados financieros. Las Notas incluirán el detalle de la cuenta.</t>
  </si>
  <si>
    <t>Dentro de las notas a los Estados Financieros 2017 se encuentra la No 25 "Cuentas de Orden Acreedoras: Cuentas de Orden Acreedoras de Control-Bienes recibidos en administración. Página 38.
El documento se encuentra publicado en la página web: https://www.saesas.gov.co/index.php?idcategoria=30090</t>
  </si>
  <si>
    <t>FILA_135</t>
  </si>
  <si>
    <r>
      <rPr>
        <b/>
        <sz val="10"/>
        <rFont val="Arial Narrow"/>
        <family val="2"/>
      </rPr>
      <t>Otros pasivos contingentes</t>
    </r>
    <r>
      <rPr>
        <sz val="10"/>
        <rFont val="Arial Narrow"/>
        <family val="2"/>
      </rPr>
      <t xml:space="preserve">
A 31 de diciembre de 2016, la subcuenta 9190 Otros pasivos Contingentes presenta saldo por $2.170 millones, valor que corresponde al registro de contratos y órdenes de prestación de servicios en ejecución.</t>
    </r>
  </si>
  <si>
    <t>Inobservancia de las normas y debilidades de control interno.</t>
  </si>
  <si>
    <t>Revelar en las Cuentas de Orden Acreedoras, lo establecido en el marco normativo aplicable</t>
  </si>
  <si>
    <t>En los Estados Financieros a 31 de diciembre de 2017 no serán objeto de reconocimiento ni revelación los valores por concepto de contratos y ordenes de prestación de servicios en ejecución. Las Notas incluirán la justificación de la variación de la cuenta.</t>
  </si>
  <si>
    <t>Dentro de las notas a los Estados Financieros 2017 se encuentra la No 25 numeral 2 "Otros pasivos contingentes". Página 38.
El documento se encuentra publicado en la página web: https://www.saesas.gov.co/index.php?idcategoria=30090</t>
  </si>
  <si>
    <t>FILA_136</t>
  </si>
  <si>
    <r>
      <rPr>
        <b/>
        <sz val="10"/>
        <rFont val="Arial Narrow"/>
        <family val="2"/>
      </rPr>
      <t xml:space="preserve">Ejecución cuentas por pagar presupuestales </t>
    </r>
    <r>
      <rPr>
        <sz val="10"/>
        <rFont val="Arial Narrow"/>
        <family val="2"/>
      </rPr>
      <t xml:space="preserve">
La constitución de las cuentas por pagar pptales o los saldos a 31 dic de 2015 no corresponden a lo pagado en 2016, dado que están siendo afectados por soportes de la ejecución del ppto del 2016, siendo lo correcto que estos pagos deben efectuarse de manera separada y no como lo justifica SAE en su aclaración a las diferencias presentadas...</t>
    </r>
  </si>
  <si>
    <t>Deficiencias en el sistema de control interno teniendo en cuenta que SAE no cuenta con procedimientos para el manejo de cuentas por pagar presupuestales, lo cual afecta la trazabilidad de los pagos efetuados sobre dichas cuentas.</t>
  </si>
  <si>
    <t>Modificar el Procedimiento de Cierre Financiero de la vigencia</t>
  </si>
  <si>
    <t>La modificación al procedimiento contemplará el detalle de la constitución y pago de las reservas presupuestales</t>
  </si>
  <si>
    <t>Julio/19: La Gerencia Financiera realizo la modificación del procedimiento Cierre Financiero de la Vigencia P-DF1-057 Versión 2 en los puntos 4 “Conceptos” y en el flujo grama en la descripción de actividades No. 11.</t>
  </si>
  <si>
    <t>FILA_137</t>
  </si>
  <si>
    <t>Modificar el Procedimiento de Pagos</t>
  </si>
  <si>
    <t>La modificación al procedimiento contemplará el detalle de pago de las reservas presupuestales</t>
  </si>
  <si>
    <t xml:space="preserve">16/06/2020: El procedimiento fue modificado dentro del plazo establecido, adicionalmente se realizo socializacion en el mes de junio a los colaboradores de la Gerencia (Teams). </t>
  </si>
  <si>
    <t>FILA_138</t>
  </si>
  <si>
    <r>
      <rPr>
        <b/>
        <sz val="10"/>
        <rFont val="Arial Narrow"/>
        <family val="2"/>
      </rPr>
      <t>Consistencia de la inform y conformación del inventario.</t>
    </r>
    <r>
      <rPr>
        <sz val="10"/>
        <rFont val="Arial Narrow"/>
        <family val="2"/>
      </rPr>
      <t xml:space="preserve">
a)argumentos  no desvirtuan la inexistencia de los canales y protocolos de comunicación entre las areas .
b)Medida cautelar impuesta por la concesion del alto Magdalena fue del 21/06/2017 y la destin definitiva en 09/2017, la destin se hizo 3 meses despues sin que SAE hiciera un alistamiento previo efectivo...</t>
    </r>
  </si>
  <si>
    <t>SAE  no tiene conocimiento pleno del estado de los bienes que tiene bajo su administración, ni sobre los bienes que ha dispuesto definitivamente.</t>
  </si>
  <si>
    <t>Mejorar el Procedimiento de Asignaciones ,Destinación Definitiva de Bienes Inmuebles a Entidades beneficiadas en Leyes, en el sentido de realizar una nueva actividad consistente en la verificación del estado legal del predio objeto de decisión del Comité de Asignaciones previo a la elaboración del Acto administrativo con el objeto de establecer nuevas situaciones de contenido jurídico.</t>
  </si>
  <si>
    <t>1. Revisar el procedimiento y ajustarlo de acuerdo a la necesidad
2. Realizar la publicación de los documentos en la intranet
3. Realizar divulgacion del procedimiento en la SAE</t>
  </si>
  <si>
    <t>1.Trámite de modificación a través del sistema ZEUS.
2.Comunicación de la modificación 
 3.Aprobación</t>
  </si>
  <si>
    <t xml:space="preserve">25 junio 2019 En verificación de la Oficina de Control Interno se evidencia el procedimiento citado debidamente publicado en versión No. 4 del 13 de mayo del 2019. ( soporte carpeta No. 73)
</t>
  </si>
  <si>
    <t>FILA_139</t>
  </si>
  <si>
    <r>
      <rPr>
        <b/>
        <sz val="10"/>
        <rFont val="Arial Narrow"/>
        <family val="2"/>
      </rPr>
      <t>Consistencia de la información y conformación del inventario</t>
    </r>
    <r>
      <rPr>
        <sz val="10"/>
        <rFont val="Arial Narrow"/>
        <family val="2"/>
      </rPr>
      <t xml:space="preserve">
La situación de los bienes reportada de manera oficial por SAE a partir de sus aplicativos oficiales, no corresponde con la realidad de su estado, determinada a través de la información contenida en los expedientes o suministrada por las Gerencias Técnicas competentes. </t>
    </r>
  </si>
  <si>
    <t>No se realiza el seguimiento y control sobre la totalidad de los inmuebles, y las dependencias competentes, no se tienen definidos protocolos formales que garanticen el flujo eficiente de la información entre estas áreas y las dependencias que desarrollan los procesos misionales</t>
  </si>
  <si>
    <t>FILA_140</t>
  </si>
  <si>
    <t>Información mejorada por macroproceso y tipología</t>
  </si>
  <si>
    <t>23/01/2020: Se realizo una centralización de la publicación de los reportes en la carpeta compartida por Aseguramiento.</t>
  </si>
  <si>
    <t>FILA_141</t>
  </si>
  <si>
    <t>Mejora de los procedimientos asociados a la mejora de los aplicativos entregados o puestos en producción.</t>
  </si>
  <si>
    <t>Oficina Asesora de Planeación
Gerencia de Bienes Inmuebles Urbanos</t>
  </si>
  <si>
    <t>FILA_142</t>
  </si>
  <si>
    <t>En el proceso de Migración se depuro el inventario de activos, de acuerdo a ventas, devoluciones, activos en Saenamiento y no administrados.
23/01/2020: Se ha realizado proceso de mejora de datos por tickets y por el módulo de datos básicos, la evidencia esta en el archivo excel que se llama Tickets y el word que se llama Datos Básicos.</t>
  </si>
  <si>
    <t>FILA_143</t>
  </si>
  <si>
    <t>Realizar el seguimiento a la entrega de los inmuebles por parte de las Gerencias Regionales a los destinatarios de la decisión judicial y solicitar la actualización de la DATA en aquellos cuya entrega haya sido realizada.</t>
  </si>
  <si>
    <t xml:space="preserve">1. Validar los inmuebles con orden de entrega que no ha sido materializada.
2. Solicitar los cronogramas de entrega de los inmuebles a las Gerencias Regionales.
3. Hacer seguimiento mensual al cumplimiento de las entregas
</t>
  </si>
  <si>
    <t>Junio 2020: Se adjuntan los 16 informespara dar cumplimiento a la acción.</t>
  </si>
  <si>
    <t>FILA_144</t>
  </si>
  <si>
    <r>
      <t xml:space="preserve">Administración de la Información proceso Misional
</t>
    </r>
    <r>
      <rPr>
        <sz val="10"/>
        <rFont val="Arial Narrow"/>
        <family val="2"/>
      </rPr>
      <t xml:space="preserve">
El hallazgo se enfoca adicionalmente en la necesidad de establecer protocolos para el registro de la información por parte de las áreas no automatizadas, con lo cual se garantice la calidad de los datos que soportan el proceso misional.</t>
    </r>
  </si>
  <si>
    <t>Se encontraron falencias en la calidad de los datos, tanto a nivel de completitud y estandarización en el diligenciamiento de los campos por cada una de las áreas, así como diferencia en el estado del proceso reportado</t>
  </si>
  <si>
    <t>FILA_145</t>
  </si>
  <si>
    <t>23/01/2020: En el proceso de Migración se depuro el inventario de activos, de acuerdo a ventas, devoluciones, activos en Saenamiento y no administrados. Se implementó el proceso de Datos Basicos en el aplicativo SIGMA SAE.</t>
  </si>
  <si>
    <t>FILA_146</t>
  </si>
  <si>
    <t>FILA_147</t>
  </si>
  <si>
    <t>23/01/2020: En el proceso de Migración se depuro el inventario de activos, de acuerdo a ventas, devoluciones, activos en Saenamiento y no administrados. Se implementó el proceso de Datos Basicos en el aplicativo SIGMA SAE. Se solicita el cambio del seguimiento que no sea trimestral porque se realiza de acuerdo a las necesidades del servicio siendo permanente. Evidencia  Data Quality.</t>
  </si>
  <si>
    <t>FILA_148</t>
  </si>
  <si>
    <r>
      <rPr>
        <b/>
        <sz val="10"/>
        <rFont val="Arial Narrow"/>
        <family val="2"/>
      </rPr>
      <t>Calidad de la Información Sociedades Activas</t>
    </r>
    <r>
      <rPr>
        <sz val="10"/>
        <rFont val="Arial Narrow"/>
        <family val="2"/>
      </rPr>
      <t xml:space="preserve">
Inconsistencia en la información suministrada por la SAE con relación a las Sociedades que administra actualmente y al número de activos asignados a algunos Depositarios Provisionales de éstas.</t>
    </r>
  </si>
  <si>
    <t xml:space="preserve">Deficiencias en la calidad y control en el manejo de la información de los activos que administra SAE, entre estos las sociedades, lo cual impide la toma de decisiones acorde al estado real de los activos, su adecuado control, seguimiento, supervisión  y administración. </t>
  </si>
  <si>
    <t>01/07/2021: El modelo de valoración Z para diagnóstico de Enajenación Temprana, el registro de tipologias diferentes a Sociedades como Derechos Fiduciarios y Acciones, se encuentran actualmente en producción y están siendo utilizados por los actores involucrados</t>
  </si>
  <si>
    <t>Oficina de Gestión de la Información
Oficina Asesora de Planeación
Gerencia de Sociedades Activas</t>
  </si>
  <si>
    <t>FILA_149</t>
  </si>
  <si>
    <t xml:space="preserve">La Sociedad con Nit 800.229.998-2  fue recibida por SAE a finales de la vigencia 2014 en estado legal extinta, siendo el Estado el titular del 100% de la participación accionaria, acto que se encuentra registrado ante la Cámara de Comercio de San Andrés según Certificado de Existencia y Representación Legal expedido el 3 de abril de 2018. </t>
  </si>
  <si>
    <t>Inciden no sólo en la entrega física de la Sociedad a la Gobernación de San Andrés, sino en el beneficio que representa para la Gobernación el contar con el poder dispositivo de la misma en razón al potencial impacto en la ejecución de programas sociales para la población raizal del Archipiélago de San Andrés, Providencia y Santa Catalina.</t>
  </si>
  <si>
    <t xml:space="preserve">Insistir ante la Gobernación de San Andres para la entrega de las sociedades y establecimientos de comercio extintos ubicados en dicho departamento, para lo cual la SAE ya expidió las Resoluciones de Entrega correspondientes, efectuó el registro en la cámara de comercio y notificó a FONTUR para que proceda a la entrega de los establecimientos de comercio.  </t>
  </si>
  <si>
    <t xml:space="preserve">
1. Entregar a la Gobernación de San andrés la información contable de las sociedades  
2. Expedir el acto administrativo de entrega a FONTUR. 3. Realizar la entrega a FONTUR del activo.   </t>
  </si>
  <si>
    <t xml:space="preserve">Acta de Entrega </t>
  </si>
  <si>
    <t xml:space="preserve">01/07/2021: Se realizo entrega de los hoteles a la Gobernaciond e SAN ANDRES </t>
  </si>
  <si>
    <t>FILA_150</t>
  </si>
  <si>
    <r>
      <rPr>
        <b/>
        <sz val="10"/>
        <rFont val="Arial Narrow"/>
        <family val="2"/>
      </rPr>
      <t>Gestión de SAE - Sociedades Activas</t>
    </r>
    <r>
      <rPr>
        <sz val="10"/>
        <rFont val="Arial Narrow"/>
        <family val="2"/>
      </rPr>
      <t xml:space="preserve">
No se evidenciaron actividades de revisión y análisis de la información durante la vigencia 2015, ni el Informe de diagnóstico  como tampoco el Plan de Acción de Intervención; por otra parte con respecto a este mismo periodo, esta Sociedad fue sancionada por la Superintendencia de Sociedades  por no presentar los estados financieros del año 2015.</t>
    </r>
  </si>
  <si>
    <t xml:space="preserve">Las anteriores situaciones, presentadas en el momento en que estaban bajo la administración directa de SAE,  denotan que esta última no ha sido eficaz y eficiente  en la gestión, administración  y control de las mismas en tanto no evidencia a través de sus acciones, medidas efectivas para garantizar la conservación de los bienes en condiciones de productividad. </t>
  </si>
  <si>
    <t xml:space="preserve">Construcción y desarrollo del aplicativo Matrix 2.0 el cual busca estandarizar, automatizar  y agilizar los procesos misionales de la SAE  facilitando las dimensiones del dato. 
</t>
  </si>
  <si>
    <t xml:space="preserve">1. Implementar y estabilizar las funcionalidades acorde a los procesos de negocio.
2. Puesta en marcha del aplicativo.
3. Capacitación a los usuarios en las áreas misionales
</t>
  </si>
  <si>
    <t>FILA_151</t>
  </si>
  <si>
    <r>
      <rPr>
        <b/>
        <sz val="10"/>
        <rFont val="Arial Narrow"/>
        <family val="2"/>
      </rPr>
      <t>Restitución de inmueble arrendado</t>
    </r>
    <r>
      <rPr>
        <sz val="10"/>
        <rFont val="Arial Narrow"/>
        <family val="2"/>
      </rPr>
      <t xml:space="preserve">
(…) Falta de acciones para ejercer la debida administración de los bienes, dada la demora y la faltra de diligencia para su recuperacion en razón al incumplimiento del arrendatario </t>
    </r>
  </si>
  <si>
    <t>(…) No se desvirtua el hallazgo en tanto el inmueble FMI 162-22343, no ha sido recuperado a abril de 2018 ni asignado definitivamente a la ANT.</t>
  </si>
  <si>
    <t xml:space="preserve">Dentro de la documentación que traslada la Gerencia Comercial para la judicialización de los contratos de arrendamiento, deberá incluirse el estado de ocupación de los bienes, lo cual permitirá establecer la procedencia de la acción judicial de restitución de inmueble arrendado o la generación del acto administrativo de desalojo. </t>
  </si>
  <si>
    <t xml:space="preserve">a) Instruir a través de memorando a las áreas correspondientes (Gerencia Comercial y Gerencias Regionales), la necesidad de contar con el estado de ocupación para efectos de iniciar las acciones judiciales. </t>
  </si>
  <si>
    <t>Memorando interno</t>
  </si>
  <si>
    <t>Se remitió memorando CI2018-024461 del 19 de noviembre de 2018.</t>
  </si>
  <si>
    <t>FILA_152</t>
  </si>
  <si>
    <t>Mejoramiento del procedimiento de Recuperación de Cartera para establecer plazos para acciones judiciales.</t>
  </si>
  <si>
    <t xml:space="preserve">1. Revisar el procedimiento y ajustarlo de acuerdo a la necesidad
2. Realizar la publicación de los documentos en la intranet
3. Realizar divulgacion del procedimiento en la SAE
</t>
  </si>
  <si>
    <t>Procedimiento ajustado</t>
  </si>
  <si>
    <t>23 abril 2019 El procedimeinto de  cobro judicial de cartera, se encuentra publicado en intranet con fecha  de versión 23- 01- 2019</t>
  </si>
  <si>
    <t>FILA_153</t>
  </si>
  <si>
    <r>
      <rPr>
        <b/>
        <sz val="10"/>
        <rFont val="Arial Narrow"/>
        <family val="2"/>
      </rPr>
      <t>Restitución de inmueble arrendado</t>
    </r>
    <r>
      <rPr>
        <sz val="10"/>
        <rFont val="Arial Narrow"/>
        <family val="2"/>
      </rPr>
      <t xml:space="preserve">
SAE no ha tomado acciones efectivas y oportunas tendientes a acatar el deber de transferir materialmente bienes a la ANT de tal forma que esta cumpla con su cometido estatal; sin perjuicio que al dilatar estas acciones en el tiempo, le genere al Estado mayores costos, gastos, erogaciones y posibles procesos administrativos.</t>
    </r>
  </si>
  <si>
    <t>Falta de acciones para ejercer la debida administración de los bienes, falta de diligencia para su recuperación en razón al incumplimiento del arrendatario, de tal forma que se logre la restitución del inmueble arrendado y la recuperación de la productividad por este generada.</t>
  </si>
  <si>
    <t>Estructuración e inicio del Proceso de Operación Logistica a Nivel Nacional para la realización de los desalojos requeridos por las diferentes Gerencias Regionales.</t>
  </si>
  <si>
    <t>(I)   Suscripciòn de las Actas de inicio de los contratos.
(ii)  Ejecución de 64 Diligencias de Desalojo de Inmuebles Rurales a Nivel Nacional
(iii) Ejecución de 256 Diligencias de Desalojo de Inmuebles Urbanos a Nivel Nacional</t>
  </si>
  <si>
    <t xml:space="preserve">Acta de Inicio por cada Regional
Informes de Seguimiento Mensual a Desalojos </t>
  </si>
  <si>
    <t>23/01/2020: Se dio inicio a los cuatro contratos a nivel nacional y se realizaron los seguimientos a la ejecución presupuestal de los contratos.</t>
  </si>
  <si>
    <t>FILA_154</t>
  </si>
  <si>
    <t>Realizar acercamientos con las entidades del orden nacional vinculadas a las diligencias de desalojo.</t>
  </si>
  <si>
    <t xml:space="preserve">Reuniones de coordinación con las entidades vinculadas a las diligencias de desalojo para establecer los compromisos necesarios para llevar a cabo las mismas. </t>
  </si>
  <si>
    <t>Actas de Reunión y Establecimiento de Compromisos.</t>
  </si>
  <si>
    <t>Jul/19: Se proyecto Decreto mediante el cual se crea la comisión intersectorial para la recuperación material de los bienes administrados por el FRISCO el cual busca la creación de un organo de apoyo en la ejecución del ejercicio de las  funciones de policia administrativa.
En espera de aprobación por MHYCP.</t>
  </si>
  <si>
    <t>FILA_155</t>
  </si>
  <si>
    <t>Operativizar  los desalojos priorizando los requerimientos y capacidad.</t>
  </si>
  <si>
    <t>Protocolo de desalojos actualizado y socializado con las Gerencias Regionales.</t>
  </si>
  <si>
    <t>Protocolo
Actas de Capacitación</t>
  </si>
  <si>
    <t>23/01/2020: Se realizó la capacitación del protocolo de desalojos en las 4 Regionales por parte de la Vicepresidencia juridica se da cumplimiento al 100%.</t>
  </si>
  <si>
    <t>FILA_156</t>
  </si>
  <si>
    <r>
      <rPr>
        <b/>
        <sz val="10"/>
        <rFont val="Arial Narrow"/>
        <family val="2"/>
      </rPr>
      <t>Bienes improductivos.</t>
    </r>
    <r>
      <rPr>
        <sz val="10"/>
        <rFont val="Arial Narrow"/>
        <family val="2"/>
      </rPr>
      <t xml:space="preserve">
No se evidencian acciones para garantizar la conservación y generación de productividad de bienes en administración directa</t>
    </r>
  </si>
  <si>
    <t>Los bienes improductivos están expuestos a situaciones que afectan su disposición como la ocupación ilegal, estado físico, ubicación geográfica, con restricciones legales que requieren de saneamiento catastral o administrativo; por lo que se debe realizar análisis costo beneficio para ejercer un control y administración apropiada de los bienes en condiciones de improductividad.</t>
  </si>
  <si>
    <t>Alistar para ventas la mayor cantidad de activos que se encuentran en condiciones de no habitabilidad, buscando la relacion costo beneficio para la entidad</t>
  </si>
  <si>
    <t>Validar la informacion resultante de las visitas para identificar aspectos fisicos puntuales que permitan dar prioridad para enajenacion</t>
  </si>
  <si>
    <t>informes mensuales de bienes identificados</t>
  </si>
  <si>
    <t>Se realiza los informes mensuales según lo remitido a la Vicepresidencia de Inmuebles de los bienes improductivos, se relacionan en una base de datos según el mes, la cantidad de bienes y el valor respectivo para el seguimiento adecuado.</t>
  </si>
  <si>
    <t>Gerencia Regional Centrol Oriente</t>
  </si>
  <si>
    <t>FILA_157</t>
  </si>
  <si>
    <r>
      <rPr>
        <b/>
        <sz val="10"/>
        <rFont val="Arial Narrow"/>
        <family val="2"/>
      </rPr>
      <t>Bienes improductivos</t>
    </r>
    <r>
      <rPr>
        <sz val="10"/>
        <rFont val="Arial Narrow"/>
        <family val="2"/>
      </rPr>
      <t xml:space="preserve">
SAE debe incurrir en costos y gastos derivados de la administración de bienes improductivos. No se evidencian gestiones para la identificación, clasificación de los bienes con vocación productiva o no productiva, ni gestiones de promoción adelantadas por la SAE o sus depositarios para generar productividad en activos con esta capacidad. </t>
    </r>
  </si>
  <si>
    <t>No se adoptan medidas tendientes a la conservación y/o productividad de los inmuebles, por el contrario, la omisión de acciones y decisiones para su gestión los expone a pérdida, deterioro, ocupación ilegal, entre otros.</t>
  </si>
  <si>
    <t xml:space="preserve">Automatizar el control y seguimiento de la gestión de los depositarios, a través de la puesta en desarrollo de un módulo de evaluación de la gestión de los depositarios. </t>
  </si>
  <si>
    <t>1.Implementación del modulo de Scoring.
2.Puesta en marcha del aplicativo.
3.Capacitación a los usuarios en las áreas misionales.</t>
  </si>
  <si>
    <t>23/01/2020: Como resultado de la puesta en Marcha y capacitación a los usuarios misionales del sistema de información Scoring se da cumplimiento al 100%.</t>
  </si>
  <si>
    <t>FILA_158</t>
  </si>
  <si>
    <t>Cargue, validación y aprobación en el aplicativo de Scoring de 10.000 Diagnosticos a FMI por parte de los Depositarios.</t>
  </si>
  <si>
    <t>Cargue y aprobación de 10.000 Diagnosticos.</t>
  </si>
  <si>
    <t>Reportes del Aplicativo Trimestrales</t>
  </si>
  <si>
    <t>FILA_159</t>
  </si>
  <si>
    <t>Cargue, validación y aprobación en el aplicativo de Scoring de 5.000 Visitas realizadas por los Depositarios a FMI improductivos.</t>
  </si>
  <si>
    <t>Cargue y aprobación de 5.000 Visitas.</t>
  </si>
  <si>
    <t>FILA_160</t>
  </si>
  <si>
    <t xml:space="preserve">2000 FMI de inmuebles aprobados para enajenación temprana, cuya administración o custodia ocasionen, de acuerdo con un análisis de costo beneficio, perjuicios o gastos desproporcionados a su valor o administración. </t>
  </si>
  <si>
    <t xml:space="preserve">Presentación de 2000 FMI para aprobación del Comité de Enajenación Temprana.
</t>
  </si>
  <si>
    <t xml:space="preserve">Actas de Aprobación del Comité de Enajeanciones. </t>
  </si>
  <si>
    <t>Desde la fecha de inicio de la acción se tienen aprobadas 2007 FMI, por parte del comité tripartito.</t>
  </si>
  <si>
    <t>FILA_161</t>
  </si>
  <si>
    <t>Saneamiento Administrativo y Fìsico Catastral para transmitir al intermediario comercial 1000 FMI de Inmuebles cuya administración o custodia ocasionen, de acuerdo con un análisis de costo beneficio, perjuicios o gastos desproporcionados a su valor o administración.</t>
  </si>
  <si>
    <t>Transmisión de 1000 FMI al intermediario comercial para su comercializaciòn.</t>
  </si>
  <si>
    <t>Informes de Gestión Trimestral</t>
  </si>
  <si>
    <t xml:space="preserve">23/01/2020: En sep 2018 en el proceso de comericlaizacion en CISA, con fecha de corte 24 habian disponibles 263 FMI, al 31 de diciembre 2019 se tenia disponible 1578 matriculas inmobiliarias. </t>
  </si>
  <si>
    <t>FILA_162</t>
  </si>
  <si>
    <r>
      <rPr>
        <b/>
        <sz val="10"/>
        <rFont val="Arial Narrow"/>
        <family val="2"/>
      </rPr>
      <t>Entrega material de bienes a los depositarios</t>
    </r>
    <r>
      <rPr>
        <sz val="10"/>
        <rFont val="Arial Narrow"/>
        <family val="2"/>
      </rPr>
      <t xml:space="preserve">
La falta en la entrega del 40% de los activos asignados a depositarios.</t>
    </r>
  </si>
  <si>
    <t>Falencias en la asignación de depositarios idóneos y disponibles para la administración de los activos, debido a que en el 10% de las asignaciones el depositario asignado presenta renuncia, con el agravante de no poder adelantar la reasignación al no tener otro disponible.</t>
  </si>
  <si>
    <t>Agilizar los tiempos de entrega de activos a los depositarios designados, reforzado con la Gerencia de Inmuebles, actualizando semanalmente la base de nuevas entregas e incluyendo mas colaboradores que tengan la función de efectuar esta labor.</t>
  </si>
  <si>
    <t>Actualización semanal de la base de entregas, ajuste del conograma de entregas, buscando la mayor efectividad de activos asignados.</t>
  </si>
  <si>
    <t>Informe mensuales que indique avance en el cumplimiento de los cronogramas establecidos, (teniendo que el universo de bienes a entregar es variable)</t>
  </si>
  <si>
    <t>23/01/2020: Se realiza seguimiento mensual del avance de las entregas, identificando en el ùltimo informe que se cumple con el 100% de las entregas de la pendientes.</t>
  </si>
  <si>
    <t>FILA_163</t>
  </si>
  <si>
    <r>
      <rPr>
        <b/>
        <sz val="10"/>
        <rFont val="Arial Narrow"/>
        <family val="2"/>
      </rPr>
      <t>Entrega material de bienes a depositarios</t>
    </r>
    <r>
      <rPr>
        <sz val="10"/>
        <rFont val="Arial Narrow"/>
        <family val="2"/>
      </rPr>
      <t xml:space="preserve">
La base reporta 10.604 inmuebles que han sido asignados a Depositarios, sin que a diciembre de 2017 se haya realizado la entrega física del bien.  Se deduce falta de control y seguimiento al procedimiento de Asignación a Depositarios Provisionales y Liquidadores y fallas de control interno relacionado con información y comunicación interna.</t>
    </r>
  </si>
  <si>
    <t>Demoras en la entrega de los activos a los Depositarios una vez formalizada la póliza y el acta de posesión.</t>
  </si>
  <si>
    <t>Realizar control y seguimiento a las actividades previas a la generación de la resolución para su posterior comunicación, formalización e información para la entrega a los Depositarios.</t>
  </si>
  <si>
    <t>Formalizar en el procedimiento la comunicación a las Gerencias Regionales y a las Gerencias Misionales para la entrega de los activos.</t>
  </si>
  <si>
    <t xml:space="preserve">23/01/2020: Se realiza la actualización del Procedimiento P-RR2-056 Asignación de activos a depositarios provisionales y liquidadores proceso de administración de registro de depositarios provisionales y liquidadores recepción y registro de activos. Se publicó en la intranet. </t>
  </si>
  <si>
    <t>FILA_164</t>
  </si>
  <si>
    <t>Falta de control y seguimiento al “Procedimiento de Asignación a Depositarios Provisionales y Liquidadores” P-DP3-056  en sus versiones 2, 3 y 4, así como fallas de control interno relacionado con información y comunicación interna.</t>
  </si>
  <si>
    <t>Ajustes en el sistema matrix que permitan realizar la remoción de los activos y la inmediata asignación de los mismos en un proceso automático.</t>
  </si>
  <si>
    <t>1. Implementación de los ajustes al aplicativo.
2. Puesta en marcha del aplicativo.
3. Capacitación a los usuarios en las áreas misionales.</t>
  </si>
  <si>
    <t>23/01/2020: Actualmente ya se cuenta en produccion con la herramienta de asignacion con remocion de Depositario. Se adjuntan en carpeta pública 73  los listados asistencia a capacitaciones y formato de pruebas, capacitación y aceptación del producto.</t>
  </si>
  <si>
    <t>FILA_165</t>
  </si>
  <si>
    <t>Realizar el seguimiento a la entrega de los inmuebles por parte de las Gerencias Regionales a los depositarios asignados.</t>
  </si>
  <si>
    <t>1. Validar los inmuebles asignados que no han sido entregados a sus destinatarios.
2. Solicitar los cronogramas de entrega de los inmuebles a las Gerencias Regionales.
3. Hacer seguimiento mensual al cumplimiento de las entregas.</t>
  </si>
  <si>
    <t>23/01/2020: Se realiza seguimiento mensual del avance de las entregas, identificando en el ùltimo informe que se cumple con el 100% de las entregas de las pendientes.</t>
  </si>
  <si>
    <t>FILA_166</t>
  </si>
  <si>
    <t>Actualización  de la Capacidad Operativa de las Gerencias Regionales a través de un estudio de cargas de trabajo que permita dimensionar la planta necesaria para cumplir con este requerimiento.</t>
  </si>
  <si>
    <t>Elaboración, sustentación, socialización y ejecución del estudio de la capacidad operativa de la planta de personal.</t>
  </si>
  <si>
    <t>Estudio Elaborado
Acta de Junta Directiva
Acta de Socialización</t>
  </si>
  <si>
    <t>23/01/2020: Se llevo a cabo el análisis de cargas de las 4 Gerencias regionales ( Centro Oriente, Occidente, Sur Occidente y Norte)</t>
  </si>
  <si>
    <t>FILA_167</t>
  </si>
  <si>
    <t xml:space="preserve">Cumplimiento del 100% de las entregas de FMI asignados a 31 de diciembre de 2018. </t>
  </si>
  <si>
    <t>1. Entregar el 100%  de los inmuebles asignados a 31 de diciembre de 2018.
2. Seguimiento Trimestral al cumplimiento de las entregas</t>
  </si>
  <si>
    <t>Informes de Seguimiento Trimestral</t>
  </si>
  <si>
    <t>FILA_168</t>
  </si>
  <si>
    <r>
      <rPr>
        <b/>
        <sz val="10"/>
        <rFont val="Arial Narrow"/>
        <family val="2"/>
      </rPr>
      <t>Gestión y cumplimiento a cargo de los Depositarios provisionales.</t>
    </r>
    <r>
      <rPr>
        <sz val="10"/>
        <rFont val="Arial Narrow"/>
        <family val="2"/>
      </rPr>
      <t xml:space="preserve">
 No control, seguimiento y monitoreo a los FMI asignados a depositarios, con activos sin rendición de cuentas ni informes de gestión. Deficiencias en la generación de información actualizada, consistente y confiable en la cual se sustente la toma de decisiones administrativas y acciones judiciales.</t>
    </r>
  </si>
  <si>
    <t xml:space="preserve">Ineficiencia, falta de eficacia y oportunidad en la aplicación de acciones tendientes a exigir la debida administración y rendición de cuentas por parte de los depositarios, retoma de los bienes y recuperación de los recursos recaudados de su productividad. </t>
  </si>
  <si>
    <t xml:space="preserve">Automatizar el control y seguimiento de la gestión de los depositarios y su rendiciòn de cuentas, a través de la puesta en desarrollo de un módulo de evaluación de la gestión de los depositarios. </t>
  </si>
  <si>
    <t>1. Implementación del modulo de Scoring.
2. Puesta en marcha del aplicativo.
3. Capacitación a los usuarios en las áreas misionales.</t>
  </si>
  <si>
    <t>FILA_169</t>
  </si>
  <si>
    <t>Evaluación del 100% de los depositarios a través de la validación de la rendiciòn de cuentas.</t>
  </si>
  <si>
    <t>1. Reportes Mensual de Evaluación de los depositarios.
2. Presentación de los resultados al comité de depositarios.
3. Remociones solicitadas de acuerdo a los resultados del aplicativo.</t>
  </si>
  <si>
    <t>Reportes de Evaluación
Actas de Comité de Depositarios
Acta de Remoción</t>
  </si>
  <si>
    <t>23/01/2020: Con relación a la rendiciòn de cuentas, se han realizado las solicitudes de rendiciòn de cuentas correspondientes y la gestiòn de las mismas en los tiempos establecidos. Se realizò ajuste a la actividad, toda vez que el hallazgo refiere al proceso de rendiciòn de cuentas.</t>
  </si>
  <si>
    <t>FILA_170</t>
  </si>
  <si>
    <t>Requerir administrativamente o judicialmente la rendición provocada de cuentas de 259 depositarios removidos por la sociedad de activos especiales</t>
  </si>
  <si>
    <t xml:space="preserve">1. Validar las rendiciones de cuenta presentadas, aprobarlas o solicitar el inicio de acciones legales para provocar la rendición de cuentas de los depositarios incumplidos.
2. Requerir Administrativamente a los depositarios incumplidos o con documentación incompleta.
3. Frente a los depositarios incumplidos, preparar la documentación y solicitar el juramento estimatorio.
</t>
  </si>
  <si>
    <t>23/01/2020: Se iniciaron las acciones legales a 240 depositarios y se han gestionado los seguimientos mensuales de los mismos.</t>
  </si>
  <si>
    <t>FILA_171</t>
  </si>
  <si>
    <t>Ajustes en el sistema matrix que permitan realizar la remoción de los activos y seguimiento de la rendiciòn de cuentas de los depositarios provisionales. Asì como el control de la gestiòn de los depositarios.</t>
  </si>
  <si>
    <t>1.Implementación de los ajustes al aplicativo.
2.Puesta en marcha del aplicativo.
3.Capacitación a los usuarios en las áreas misionales.</t>
  </si>
  <si>
    <t>23/01/2020: Puesta en Marcha de Diagnostico y Alistamiento con visitas para el control de Depositarios Provisionales. Scoring o calificación automatica de los Depositarios de conformidad con los criterios de cargue en el sistema. Interacción de Servicios para el Depositario Sistematizado. Ajuste de actividad.</t>
  </si>
  <si>
    <t>FILA_172</t>
  </si>
  <si>
    <t>Realizar el seguimiento a la retoma de los inmuebles por parte de las Gerencias Regionales a los depositarios asignados.</t>
  </si>
  <si>
    <t>1.Validar los inmuebles removidos que no han sido retomados de los depositarios.
2.Solicitar los cronogramas de retoma de los inmuebles a las Gerencias Regionales.
3.Hacer seguimiento mensual al cumplimiento de las retomas.</t>
  </si>
  <si>
    <t>23/01/2020: Se realiza seguimiento mensual del avance de las retomas encontrando que a corte 31 de diciembre de 2019 faltaban 760 retomas las cuales representan el 8% del portafolio de retomas.</t>
  </si>
  <si>
    <t>FILA_173</t>
  </si>
  <si>
    <t>Diagnostico de la Capacidad Operativa de las Gerencias Regionales a través de un estudio de cargas de trabajo que permita dimensionar la planta necesaria para cumplir con este requerimiento.</t>
  </si>
  <si>
    <t xml:space="preserve">1.Contratación del dimensionamiento de la Planta
2.Presentación de los Resultados a la Junta Directiva de SAE
3.Socialización y ejecución de los ajustes aprobados a la Planta de Personal </t>
  </si>
  <si>
    <t xml:space="preserve">Oficina Asesora de Planeación </t>
  </si>
  <si>
    <t>FILA_174</t>
  </si>
  <si>
    <t xml:space="preserve">Cumplimiento del 100% de las retomas de FMI removidos a 31 de diciembre de 2018. </t>
  </si>
  <si>
    <t>1.Retomar el 100%  de los inmuebles removidos a depositarios a 31 de diciembre de 2018.
2.Seguimiento Trimestral al cumplimiento de las retomas</t>
  </si>
  <si>
    <t>FILA_175</t>
  </si>
  <si>
    <r>
      <rPr>
        <b/>
        <sz val="10"/>
        <rFont val="Arial Narrow"/>
        <family val="2"/>
      </rPr>
      <t xml:space="preserve">Liquidación de sociedades. </t>
    </r>
    <r>
      <rPr>
        <sz val="10"/>
        <rFont val="Arial Narrow"/>
        <family val="2"/>
      </rPr>
      <t xml:space="preserve">
El Artículo 2.5.5.10.1 del Decreto 2136 de 2015 establece respecto a la liquidación de sociedades. “El liquidador deberá presentar al Administrador del Frisco todos los documentos actualizados exigidos para depositarios provisionales, diligenciar debidamente el formato diseñado por la entidad y que se encuentra en la página web…”</t>
    </r>
  </si>
  <si>
    <t xml:space="preserve">No se evidencian decisiones de fondo eficaces que permitan superar las problemáticas que presentan las sociedades en liquidación, con el fin de lograr que el proceso de liquidación termine y se cumplan los fundamentos que sustentaron la toma de decisión de iniciar un proceso de liquidación. </t>
  </si>
  <si>
    <t xml:space="preserve">1. Revisar de manera masiva la información de los procesos.
2. identificar falencias en la información
3. Ajustar de manera individual la información de cada uno de los activos ( si se hace necesario)
</t>
  </si>
  <si>
    <t>Oficina de Gestión de la Información
Oficina Asesora de Planeación
Gerencia Sociedades en Liquidación</t>
  </si>
  <si>
    <t>FILA_176</t>
  </si>
  <si>
    <r>
      <t xml:space="preserve">Mecanismos de Supervisión a la Gestión de los Depositarios Provisionales y Liquidadores de Sociedades.
</t>
    </r>
    <r>
      <rPr>
        <sz val="10"/>
        <rFont val="Arial Narrow"/>
        <family val="2"/>
      </rPr>
      <t>La SAE reconoce que los formatos e instructivos integrados al Procedimiento P-DT-2-085 Supervisión de la Gestión del Depositario de Sociedades Activas, versión 1 del 10/08/2015 no se vienen diligenciando y que se presentan debilidades en su utilización</t>
    </r>
  </si>
  <si>
    <t>Al no contar las sociedades evaluadas con planes de negocios y/o de acción donde se fijen las estrategias, metas etc, a los cuales se compromete el Depositario Provisional, no asegura la SAE que se cuente un mecanismo de seguimiento permanente de medición de gestión, que permita garantizar un control eficiente y eficaz en la administración de éstas sociedades.</t>
  </si>
  <si>
    <t>FILA_177</t>
  </si>
  <si>
    <t xml:space="preserve">Realizar el seguimiento a la gestión de depositarios provisionales con funciones de liquidador y evaluar u gestión a partir de lo registrado en el sistema de información. 
</t>
  </si>
  <si>
    <t xml:space="preserve">1. Realizar el ejercicio de control a partir de los mecanismos definidos.
2. Registrar en el sistema de información la gestión del seguimiento realizado.
</t>
  </si>
  <si>
    <t>No Seguimientos</t>
  </si>
  <si>
    <t xml:space="preserve">01/07/2021: Se carga reporte del portal de depositarios 2019 a febrero 2021, la razon por la cual estos soportes dan cumplimiento a la actividad se debe a: el registro de informacion por parte de los depositarios se hace en el  portal de informacion que se controla y valida mensualmente. </t>
  </si>
  <si>
    <t>FILA_178</t>
  </si>
  <si>
    <r>
      <rPr>
        <b/>
        <sz val="10"/>
        <rFont val="Arial Narrow"/>
        <family val="2"/>
      </rPr>
      <t xml:space="preserve">Calificación de Depositarios
</t>
    </r>
    <r>
      <rPr>
        <sz val="10"/>
        <rFont val="Arial Narrow"/>
        <family val="2"/>
      </rPr>
      <t xml:space="preserve">
No aplicación de indicadores de desempeño y gestión para evaluar el grado de cumplimiento de los depositarios en aspectos relativos a la entrega de informes, oportunidad en la consignación de recursos, gestión y administración de los bienes asignados, entre otros.  </t>
    </r>
  </si>
  <si>
    <t>No seguimiento de los depositarios con base en el cual adelantar acciones preventivas y/o correctivas en caso de detectar incumplimientos, así como retroalimentar los procesos internos como el de asignación, a efectos de prevenir el riesgo de continuar entregando activos a depositarios que presentan incumplimiento en la entrega de informes y recursos.</t>
  </si>
  <si>
    <t>Evaluación del 100% de los depositarios a través de la validación de los indicadores del sistema.</t>
  </si>
  <si>
    <t>1.Reportes Mensual de Evaluación de los depositarios.
2.Presentación de los resultados al comité de depositarios.
3.Remociones solicitadas de acuerdo a los resultados del aplicativo.</t>
  </si>
  <si>
    <t>FILA_179</t>
  </si>
  <si>
    <t>1.Validar los inmuebles removidos que no han sido retomados de los depositarios.
2.Solicitar los cronogramas de retoma de los inmuebles a las Gerencias Regionales.
3. Hacer seguimiento mensual al cumplimiento de las retomas.</t>
  </si>
  <si>
    <t>FILA_180</t>
  </si>
  <si>
    <t>23/01/2020: Puesta en Marcha de Diagnostico y Alistamiento con visitas para el control de Depositarios Provisionales.
Scoring o calificación automatica de los Depositarios de conformidad con los criterios de cargue en el sistema.
Interacción de Servicios para el Depositario Sistematizado.
Se adjuntan en carpeta pública 73  evidencias</t>
  </si>
  <si>
    <t>FILA_181</t>
  </si>
  <si>
    <t>23/01/2020: Se realiza seguimiento mensual del avance de las retomas encontrando que a corte 31 de diciembre de 2019 faltaban 760 retomas las cuales representan el 8% del portafolio de retomas</t>
  </si>
  <si>
    <t>FILA_182</t>
  </si>
  <si>
    <t>FILA_183</t>
  </si>
  <si>
    <t>FILA_184</t>
  </si>
  <si>
    <r>
      <t xml:space="preserve">Indicadores de desempeño y/o gestión de las sociedades.
</t>
    </r>
    <r>
      <rPr>
        <sz val="10"/>
        <rFont val="Arial Narrow"/>
        <family val="2"/>
      </rPr>
      <t xml:space="preserv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t>
    </r>
  </si>
  <si>
    <t>La SAE no cuenta con información de medición de los resultados de las decisiones adoptadas, que le permita, entre otros aspectos conocer: el impacto de los nuevos depositarios,  el Impacto de la gestión de los depositarios en el crecimiento económico,  el cumplimiento de los tiempos de liquidación y mejoras a la gestión.</t>
  </si>
  <si>
    <t xml:space="preserve">Continuar con la realización de las Asambleas generales de socios en las cuales se discuten y aprueban por parte de SAE los planes de acción para cada una de las sociedades </t>
  </si>
  <si>
    <t xml:space="preserve">1. Actualizar el orden del día en las Asambleas o Juntas de Socios, para incluir la presentacion y aprobacion de los planes de accion a realizar en la siguiente vigencia.  
2. Realizar seguimiento a través de los informes mensuales de gestión al cumplimiento de los planes de acción aprobados en las Asambleas o Juntas de Socios. 
</t>
  </si>
  <si>
    <t xml:space="preserve">Informes
</t>
  </si>
  <si>
    <t>01/07/2021: Se carga reporte del portal de depositarios 2019 a febrero 2021, la razon por la cual estos soportes dan cumplimiento a la actividad se debe a: el informe de gestion se carga en el portal de depositarios si no se cumple algo de lo establecido para la vigencia se devuelve y el estado de revisión no cambia.</t>
  </si>
  <si>
    <t>FILA_185</t>
  </si>
  <si>
    <t>Indicadores Estratégicos PND</t>
  </si>
  <si>
    <t>Deficiencias en la metodología de medición, resultados alcanzados y demoras en la toma de decisiones generadas por la inoportunidad en los resultados de los indicadores.</t>
  </si>
  <si>
    <t>Desarrollar la plataforma estratégica para el próximo cuatrenio con el análisis del entendimiento del negocio y del entorno.</t>
  </si>
  <si>
    <t xml:space="preserve">1. Realizar análisis de contexto interno y externo 
2. Identificar retos y necesidades
3. Definir plataforma estratégica
4. Validar con la Ciudadanía 
</t>
  </si>
  <si>
    <t>Plataforma estratégica</t>
  </si>
  <si>
    <t xml:space="preserve">Abril, julio/2019
La actividad como esta definida fue cumplida por el área responsable, el Plan Estratégico Institucional 2019-2022 se encuentra publicado en la página WEB https://www.saesas.gov.co/index.php?idcategoria=31800.
En el próximo seguimiento se verificará la efectividad de la actividad, para validar si permitió eliminar la causa del hallazgo. </t>
  </si>
  <si>
    <t>FILA_186</t>
  </si>
  <si>
    <t>Planeación estratégica institucional y plan de acción</t>
  </si>
  <si>
    <t>Los Indicadores no están contenidos dentro del plan estratégico y la información remitida refleja incumplimiento frente a la meta propuesta, que dado su comportamiento se deduce que no se adoptaron las medidas necesarias encaminadas a cumplir con el objetivo propuesto.</t>
  </si>
  <si>
    <t>Definición de metas a partir del análisis de comportamiento y capacidad instalada.</t>
  </si>
  <si>
    <t xml:space="preserve">1.Establecer estadísticas necesarias para la definición de metas
2.Validar información con equipo directivo 
</t>
  </si>
  <si>
    <t>Plan estratégico
Plan de acción</t>
  </si>
  <si>
    <t>25/04/2019
Se encuentra publicado en la página WEB el plan de acción 2019  en el link:
https://www.saesas.gov.co/index.php?idcategoria=31767 y el Plan Estratégico Institucional 2019-2022 en el link: https://www.saesas.gov.co/index.php?idcategoria=31800.</t>
  </si>
  <si>
    <t>FILA_187</t>
  </si>
  <si>
    <t>Mejorar el proceso en la actualización de la información y ajuste de metas cuando proceda.</t>
  </si>
  <si>
    <t xml:space="preserve">1. Definir el proceso de actualización de metas y definición de acciones y estrategias necesarias para el cumplimiento de las mismas. 
2. Definir mecanismos de actualización de plataforma estratégica (Metas, indicadores, iniciativas, objetivos estratégicos). 
3. Hacer seguimiento a la documentación de la información 
</t>
  </si>
  <si>
    <t>25/04/2019-15/07/2019
Se encuentra publicado en la intran Metod Gestión de la Estrategia V1 del 05/12/2018
http://intranetsae/saein/DocumentosIntranet/NuestraSAE/Arquitectura/GestionProcesos/Estrategicos/DE/Elaboracion_de_la_estrategia/G-DE1-017_Metodologia_gestion_estrategia.pdf
El plan estratégico y Plan de acción están en la web https://www.saesas.gov.co/index.php?idcategoria=30046</t>
  </si>
  <si>
    <t>FILA_188</t>
  </si>
  <si>
    <t>Definición de reportes periódicos a través de los sistemas de información necesarios para la medición de indicadores.</t>
  </si>
  <si>
    <t xml:space="preserve">1. Identificar los reportes que suministren informacion estrategica necesaria para la medicion de los indicadores.
</t>
  </si>
  <si>
    <t>Medición de la estrategia</t>
  </si>
  <si>
    <t>30/06/2020: Se alineó el Plan deAcción 2019 con el Plan Estratégico institucional 2019-2022, teniendo en cuenta la nueva misión y visión de la Entidad. El seguimiento al cuatro trimestre del plan de acción se encuentra publicado en  la páigna WEB de la entidad</t>
  </si>
  <si>
    <t>FILA_189</t>
  </si>
  <si>
    <r>
      <rPr>
        <b/>
        <sz val="10"/>
        <rFont val="Arial Narrow"/>
        <family val="2"/>
      </rPr>
      <t xml:space="preserve">Devolución de Bienes </t>
    </r>
    <r>
      <rPr>
        <sz val="10"/>
        <rFont val="Arial Narrow"/>
        <family val="2"/>
      </rPr>
      <t xml:space="preserve">
(…) En terminos generales se estableció demora superior a seis(6) meses en la expedición del acto administrativo de devolución (…) es necesario destacar la tardanza conlleva riesgos frente a eventuales procesos judiciales</t>
    </r>
  </si>
  <si>
    <t xml:space="preserve">(…) Demora en la expedicion del acto administrativo </t>
  </si>
  <si>
    <t xml:space="preserve">Mejorar el procedimiento denominado Alistamiento para la Devolución de Activos P-DF2-087 VERSIÓN 5 18/06/2018, estableciendo tiempos máximos de expedición de los actos adminsitrativos una vez se cuente con la decisión judicial debidamente ejecutoriada, incluyendo las actividades relacionadas con la aclaración de la decisión judicial objeto de cumplimiento. </t>
  </si>
  <si>
    <t>1.Trámite de modificación a través del sistema ZEUS;
2.Comunicación de la modificación 
3. Aprobación</t>
  </si>
  <si>
    <t>Se encuentra aprobado y publicado en la Intranet de SAE el procedimiento "Alistamiento para la Devolución de Activos" código P-DF2-087 versión 6 del 22/11/2018.</t>
  </si>
  <si>
    <t>FILA_190</t>
  </si>
  <si>
    <r>
      <rPr>
        <b/>
        <sz val="10"/>
        <rFont val="Arial Narrow"/>
        <family val="2"/>
      </rPr>
      <t>Devolución de Bienes</t>
    </r>
    <r>
      <rPr>
        <sz val="10"/>
        <rFont val="Arial Narrow"/>
        <family val="2"/>
      </rPr>
      <t xml:space="preserve">
Deficiencias en la planeación, ejecución y supervisión del procedimiento de alistamiento para devolución de activos, en lo concerniente al cumplimiento de las actividades y la generación del registro documental correspondiente, y en la falta del establecimiento de términos para cumplir tales actividades.</t>
    </r>
  </si>
  <si>
    <t>Falta de eficacia y eficiencia en el proceso de devoluciones por parte de la SAE, en tanto muestran omisión o falta de oportunidad y celeridad en la gestión adelantada para materializar las devoluciones mediante la expedición del acto administrativo correspondiente, la entrega material, y el reintegro a los propietarios de la productividad de los bienes objeto de devolución.</t>
  </si>
  <si>
    <t>1. Implementación del modulo de devoluciones.
2. Puesta en marcha del aplicativo.
3.Capacitación a los usuarios en las áreas misionales.</t>
  </si>
  <si>
    <t>FILA_191</t>
  </si>
  <si>
    <t>1.Presentación y Aprobación del Plan de Choque
2.Elaboración de 513 Estados de Cuenta para la devolución de FMI.</t>
  </si>
  <si>
    <t>Jul/19: Como resultado del plan choque, a la fecha el plan de estados de cuenta para el año 2017 se cumplió al 100%</t>
  </si>
  <si>
    <t>FILA_192</t>
  </si>
  <si>
    <t>Actualización  de la Capacidad Operativa de las Gerencia de Inmuebles a través de un estudio de cargas de trabajo que permita dimensionar la planta necesaria para cumplir con este requerimiento.</t>
  </si>
  <si>
    <t>FILA_193</t>
  </si>
  <si>
    <r>
      <rPr>
        <b/>
        <sz val="10"/>
        <rFont val="Arial Narrow"/>
        <family val="2"/>
      </rPr>
      <t>Enajenación de Bienes Inmuebles</t>
    </r>
    <r>
      <rPr>
        <sz val="10"/>
        <rFont val="Arial Narrow"/>
        <family val="2"/>
      </rPr>
      <t xml:space="preserve">
(…) inconsistencias como… falta estado juridico del inmueble… FMI 300-31904 evidencia la venta realizada por la DNE E.L.</t>
    </r>
  </si>
  <si>
    <t>(…) El proceso de alistamiento  adelantado por SAE para trasladar inmuebles a CISA es deficiente(…)</t>
  </si>
  <si>
    <t>Los bienes inmuebles objeto de alistamiento y trasladados a CISA , deberán ser objeto de una validación jurídica a través del estudio de los folios de matrícula inmobiliaria con una periodicidad de 120 días calendario.</t>
  </si>
  <si>
    <t xml:space="preserve">1.Solicitar a la Gerencia Comercial los Bienes Inmuebles que se trasladaron a CISA para su comercialización.  
2.Análisis jurídico del Certificado de Tradición.
3. Comunicación de los hallazgos   </t>
  </si>
  <si>
    <t xml:space="preserve">No de Análisis Jurídicos
</t>
  </si>
  <si>
    <t>El 31 de agosto se revisaron 837 FMI su resultado fue comunicado (CI2018-022475) a la Gerencia Comercial y la Vicepresidencia de Bienes Muebles e Inmuebles.
El 26 de diciembre se revisaron 1469 FMI su resultado fue comunicado (CI2018-025725) a la Gerencia Comercial y la Vicepresidencia de Bienes Muebles e Inmuebles</t>
  </si>
  <si>
    <t>FILA_194</t>
  </si>
  <si>
    <t>Diferencia en la informacion reportada por CISA y SAE frente al inventario de inmuebles transferidos a CISA para comercializar</t>
  </si>
  <si>
    <t>Se continuará con las reuniones de seguimiento al contrato por parte de los supervisores se agendará punto de gestión y conciliacion de inmuebles transferidos y retirados.</t>
  </si>
  <si>
    <t>Se programará reuniones periodicas con el fin de conciliar el inventario de inmuebles</t>
  </si>
  <si>
    <t>Soporte documental reunion de seguimiento</t>
  </si>
  <si>
    <t>Se realizan reuniones de seguimiento del contrato en las que se revisa el inventario de los inmuebles inmersos en procesos de ventas al igual que los estado de comercialización de los mismos. (octubre 2018 - Diciembre 2018)
Adicionalmente se cuenta con informes de gestion presentados por el contratista el cual detalla el inventario de inmuebles.</t>
  </si>
  <si>
    <t>FILA_195</t>
  </si>
  <si>
    <r>
      <rPr>
        <b/>
        <sz val="10"/>
        <rFont val="Arial Narrow"/>
        <family val="2"/>
      </rPr>
      <t xml:space="preserve">Topes máximos y asignación automática de activos a Depositarios: </t>
    </r>
    <r>
      <rPr>
        <sz val="10"/>
        <rFont val="Arial Narrow"/>
        <family val="2"/>
      </rPr>
      <t xml:space="preserve">
Asignación de activos (inmuebles y Sociedades) en cantidades que superan los límites establecidos afectando el cumplimiento de los topes, cuya finalidad es mitigar y reducir los riesgos de concentración e incumplimientos, así como el control sobre los bienes que administran los Depositarios Provisionales y Liquidadores.</t>
    </r>
  </si>
  <si>
    <t>Deficiencia de controles en el sistema de asignación que valide los topes definidos para los diferentes tipos de acivos (Inmuebles o Sociedades), así como la deficiencia en la trazabilidad de las asignaciones que se realizan.</t>
  </si>
  <si>
    <t>FILA_196</t>
  </si>
  <si>
    <t>FILA_197</t>
  </si>
  <si>
    <t>23/01/2020: Se actualiza el procedimiento P-RR2-056 Asignación de activos a depositarios provisionales y liquidadores proceso de administración de registro de depositarios provisionales y liquidadores recepción y registro de activos. Se solicita el cambio de la unidad de medida de 4 a 1 porque solo hay un macroproceso que pertenece a la Gestión de Depositarios.</t>
  </si>
  <si>
    <t>FILA_198</t>
  </si>
  <si>
    <t>30/06/2020:Se entregaron solicitud cambio “F-TE4-192_Formato_control_de_cambio 48975”, la aceptación de las pruebas “F-TE3-029 Formato Pruebas Capacitacion y Aceptacion de producto - Control de Topes – 48975” y el acta de Comité de Cambios “Acta N. 370 final”. Con esos tres documentos se realiza la gestión de cambios y se considera cerrado el hallazgo.</t>
  </si>
  <si>
    <t>FILA_199</t>
  </si>
  <si>
    <r>
      <rPr>
        <b/>
        <sz val="10"/>
        <rFont val="Arial Narrow"/>
        <family val="2"/>
      </rPr>
      <t>Activos del inventario a 31 de diciembre de 2017 a cargo de depositarios removidos.</t>
    </r>
    <r>
      <rPr>
        <sz val="10"/>
        <rFont val="Arial Narrow"/>
        <family val="2"/>
      </rPr>
      <t xml:space="preserve">
El proceso de remoción de depositarios no se adelanta con la oportunidad que se requiere para garantizar la eficiencia y eficacia en la administración de los bienes y por ende la mejor productividad.</t>
    </r>
  </si>
  <si>
    <t>El procedimiento no garantiza la efectividad y agilidad en las actividades relacionadas con el proceso de remoción, dado que sobre los bienes en los cuales se decidió remover al depositario, existe demora u omisión en la aplicación y nueva asignación de los bienes.</t>
  </si>
  <si>
    <t>FILA_200</t>
  </si>
  <si>
    <t>FILA_201</t>
  </si>
  <si>
    <t>FILA_202</t>
  </si>
  <si>
    <t>1.Retomar el 100%  de los inmuebles removidos a 31 de diciembre de 2018.
2.Seguimiento Trimestral al cumplimiento de las retomas</t>
  </si>
  <si>
    <t>FILA_203</t>
  </si>
  <si>
    <r>
      <rPr>
        <b/>
        <sz val="10"/>
        <rFont val="Arial Narrow"/>
        <family val="2"/>
      </rPr>
      <t>Remociones y Retomas de Bienes Inmuebles</t>
    </r>
    <r>
      <rPr>
        <sz val="10"/>
        <rFont val="Arial Narrow"/>
        <family val="2"/>
      </rPr>
      <t xml:space="preserve">
Se evidenció que SAE ha proferido 132 resoluciones mediante las cuales se han removido 5.608 FMI, sin embargo, solamente se han retomado 3.158 FMI, lo que significa que faltan por retomar por parte de las Gerencias Regionales 2.469 FMI.</t>
    </r>
  </si>
  <si>
    <t>Falta de control, monitoreo y seguimiento a los actos administrativos de remoción, lo que refleja deficiencias administrativas relacionadas con la información, comunicación y efectividad en la materialización de lo dispuesto en las resoluciones.</t>
  </si>
  <si>
    <t>1. Implementación de los ajustes al aplicativo.
2.Puesta en marcha del aplicativo.
3.Capacitación a los usuarios en las áreas misionales.</t>
  </si>
  <si>
    <t xml:space="preserve">01/07/2021: El acto administrativo que resulta de la remoción y asignación ya fue entregado y con eso se completa lo requerido en este hallazgo </t>
  </si>
  <si>
    <t>FILA_204</t>
  </si>
  <si>
    <t>FILA_205</t>
  </si>
  <si>
    <t>FILA_206</t>
  </si>
  <si>
    <t>1.Retomar el 100%  de los inmuebles retomados a 31 de diciembre de 2018.
2.Seguimiento Trimestral al cumplimiento de las retomas</t>
  </si>
  <si>
    <t>FILA_207</t>
  </si>
  <si>
    <t>Recursos no ingresaran a las cuentas del FRISCO. Adicionalmente, las gestiones tendientes a la recuperación de los recursos se inician con el Juramento Estimatorio, producto de las visitas y comunicaciones del ente de control. La CGR establece el monto del hallazgo, en una cuantía de $1.301.065.295.</t>
  </si>
  <si>
    <t>Debilidad en la definición de metodología de inicio de acciones legales y siniestro de pólizas.</t>
  </si>
  <si>
    <t>Fortalecer el proceso de Rendición de cuentas  e inicio de acciones legales</t>
  </si>
  <si>
    <t>Estandarización de procedimiento para evaluación de gestión del depositario con la tasación de juramentos estimatorios, definición de titulos ejecutivos y acciones penales y siniestro de pólizas.</t>
  </si>
  <si>
    <t>Oficina Asesora de Planeación
Gerencias de Inmuebles Urbanos
Gerencia de Sociedades</t>
  </si>
  <si>
    <t>FILA_208</t>
  </si>
  <si>
    <t>Adaptar plan de trabajo con el proceso definido.</t>
  </si>
  <si>
    <t>Dar continuidad de plan de trabajo de revisión de productividad e inicio de acciones legales, de acuerdo con el proceso establecido.</t>
  </si>
  <si>
    <t>Depositarios removidos con verificación de cierre de gestión</t>
  </si>
  <si>
    <t xml:space="preserve">01/07/2021: Se reporta cumplimiento al 100%, se relaciona 150 depositarios removidos con cierre de gestión ( por rendición de cuentas y Juramentos Estimatorios). </t>
  </si>
  <si>
    <t>FILA_209</t>
  </si>
  <si>
    <t>Cantidad de remociones y asignaciones mayor a capacidad de la operación de recepción y entrega de activos.</t>
  </si>
  <si>
    <t>Definir términos precisos para asegurar la retoma de los activos</t>
  </si>
  <si>
    <t>Ajuste de política asociada a los tiempos en procedimientos correspondientes.</t>
  </si>
  <si>
    <t>Junio 2020: 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</si>
  <si>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Gerencia de Bienes Inmuebles Urbanos
Gerencias Regionales
Oficina Asesora de Planeación</t>
  </si>
  <si>
    <t>FILA_210</t>
  </si>
  <si>
    <t>Monitorear y evaluar cumplimiento de terminos establecidos.</t>
  </si>
  <si>
    <t>Seguimientos</t>
  </si>
  <si>
    <t>FILA_211</t>
  </si>
  <si>
    <t>Continuar el plan de choque de retomas y entregas, asegurando el cumplimiento de las políticas definidas.</t>
  </si>
  <si>
    <t>Gestionar las entregas y retomas de los inmuebles</t>
  </si>
  <si>
    <t>Inmuebles retomados y entregados</t>
  </si>
  <si>
    <t>Gerencia de Bienes Inmuebles Urbanos
Gerencias Regionales</t>
  </si>
  <si>
    <t>FILA_212</t>
  </si>
  <si>
    <t>Debilidades en los mecanismos de control de la productividad de los inmuebles.</t>
  </si>
  <si>
    <t>Fortalecer mecanismos de control en la identificación de contratos de arrendamiento, por fuera de metodologia de administración del os bienes del FRISCO</t>
  </si>
  <si>
    <t>Continuar con la validación del segmento de activos con productividad asociada por depositarios sin contrato y aquellos con estado de ocupación arrendado sin contrato, para hacer verificación física y sanear contrato.</t>
  </si>
  <si>
    <t>Inmuebles</t>
  </si>
  <si>
    <t>FILA_213</t>
  </si>
  <si>
    <t xml:space="preserve">Puesta en marcha de la nueva versión del sistema de control y evaluación de la gestión de los depositarios </t>
  </si>
  <si>
    <t>FILA_214</t>
  </si>
  <si>
    <t>Falta de seguimiento, monitoreo y dirección de SAE a la productividad de los inmuebles entregados en administración a los depositarios pese a existir procedimientos para requerir a los depositarios que presenten incumplimiento en sus obligaciones; situación que conllevó a que los recursos no ingresarán al FRISCO, lo que denota ausencia de vigilancia y control a los depositarios.</t>
  </si>
  <si>
    <t>Estandarización de procedimiento para evaluación de gestión del depositario con la tasación de juramentos estimatorios, definición de titulos ejecutuvos y acciones penales y siniestro de pólizas.</t>
  </si>
  <si>
    <t>FILA_215</t>
  </si>
  <si>
    <t>FILA_216</t>
  </si>
  <si>
    <t>FILA_217</t>
  </si>
  <si>
    <t>FILA_218</t>
  </si>
  <si>
    <t>FILA_219</t>
  </si>
  <si>
    <t>FILA_220</t>
  </si>
  <si>
    <t>FILA_221</t>
  </si>
  <si>
    <t>Debilidades en los controles a las funciones de los depositarios provisionales; al seguimiento de los informes de gestión y rendición de cuentas y traslado de recursos en forma oportuna, en los términos establecidos en la normatividad, generando un daño al Patrimonio Público en los términos establecidos en el artículo 6  de la Ley 610 de 2000; por valor de $2.041.205.222.</t>
  </si>
  <si>
    <t>FILA_222</t>
  </si>
  <si>
    <t>FILA_223</t>
  </si>
  <si>
    <t>FILA_224</t>
  </si>
  <si>
    <t>FILA_225</t>
  </si>
  <si>
    <t>FILA_226</t>
  </si>
  <si>
    <t>FILA_227</t>
  </si>
  <si>
    <t>FILA_228</t>
  </si>
  <si>
    <t>SAE dejó de recaudar productividad de los inmuebles administrados por el depositario NIT 800.040.295, cuantía $566.958.790 vigencias 2014 a 2019; no adelantó de forma oportuna las gestiones necesarias que garantizaran que la productividad de los inmuebles en proceso y extintos fueran consignados al FRISCO. Indebida admón del deposit incumpliendo el Art 2.5.5.6.6 del Dto 2136 de 2015.</t>
  </si>
  <si>
    <t>FILA_229</t>
  </si>
  <si>
    <t>FILA_230</t>
  </si>
  <si>
    <t>FILA_231</t>
  </si>
  <si>
    <t>FILA_232</t>
  </si>
  <si>
    <t>FILA_233</t>
  </si>
  <si>
    <t>FILA_234</t>
  </si>
  <si>
    <t>FILA_235</t>
  </si>
  <si>
    <t>SAE dejó de recaudar $505.060.921, que corresponde a la productividad de los inmuebles en proceso, administrados por el depositario NIT 818.002.572, no realizó de forma oportuna, diligente y eficiente las gestiones necesarias que garantizaran que la productividad fuera consignada al FRISCO,  incumplió el art 2.5.5.6.6 del Decreto 2136 de 2015.</t>
  </si>
  <si>
    <t>FILA_236</t>
  </si>
  <si>
    <t>FILA_237</t>
  </si>
  <si>
    <t>FILA_238</t>
  </si>
  <si>
    <t>FILA_239</t>
  </si>
  <si>
    <t>FILA_240</t>
  </si>
  <si>
    <t>FILA_241</t>
  </si>
  <si>
    <t>FILA_242</t>
  </si>
  <si>
    <t xml:space="preserve">SAE dejó de recaudar $188.568.159, por productividad vigencias 2017 y 2018 de los inmuebles en proceso  administrados por el depositario con cédula 89.008.967; SAE no adelantó de forma oportuna, diligente y eficiente gestiones para garantizar que el depositario consignara la productividad al FRISCO; incumpliendo los numerales 8 y 9  del Artículo 2.5.5.6.6  del Decreto 2136 de 2015. </t>
  </si>
  <si>
    <t>FILA_243</t>
  </si>
  <si>
    <t>FILA_244</t>
  </si>
  <si>
    <t>FILA_245</t>
  </si>
  <si>
    <t>FILA_246</t>
  </si>
  <si>
    <t>FILA_247</t>
  </si>
  <si>
    <t>FILA_248</t>
  </si>
  <si>
    <t>FILA_249</t>
  </si>
  <si>
    <t xml:space="preserve">Se permite la existencia de inmuebles sin rendición de cuentas, ni informes de gestión; lo cual no le ha permitido establecer su condición física y capacidad productiva. Deficiencias en la generación de información actualizada  en la cual se sustente la toma de decisiones en la admón que tiene a su cargo. Posible incidencia disciplinaria al tenor de la Ley 734 de 2002. </t>
  </si>
  <si>
    <t xml:space="preserve">Debilidades en la oportunidad de la gestión de la productividad de inmuebles. </t>
  </si>
  <si>
    <t>Adoptar los mecanismos necesarios para evaluar los contratos de arrendamiento que identifiquen en el momento de la recepción de activos en diligencia de secuestro  o visita de gestión a los inmuebles, en uso de las herramientas otorgadas por  el artiulo 72 de la ley 1955 encaminadas al saneamiento de contratos.</t>
  </si>
  <si>
    <t>Estandarización de procedimiento y estrategia para evaluación de contratos con terceros.</t>
  </si>
  <si>
    <t>Procedimientos y Plan de trabajo</t>
  </si>
  <si>
    <t>Junio 2020: 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</si>
  <si>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FILA_250</t>
  </si>
  <si>
    <t>Gestionar la identificación de activos productivos con contratos de arrendamiento suscrito con terceros</t>
  </si>
  <si>
    <t>Realizar la evaluación de los contratos de arrendamiento identificados por inmueble, en caso de cumplimiento formalizar contratos. En caso opuesto, gestionar desalojos.</t>
  </si>
  <si>
    <t>Cantidad de inmuebles evaluados</t>
  </si>
  <si>
    <t>FILA_251</t>
  </si>
  <si>
    <t>Falta de capacidad  en la elaboración de estimados de renta.</t>
  </si>
  <si>
    <t xml:space="preserve">Gestionar plan de trabajo de elaboración y revisión de Estimados de Renta, a traves de Avaluadores y Depositarios provisionales </t>
  </si>
  <si>
    <t>Elaboración de estimados de renta, a traves de Avaluadores y Depositarios provisionales.</t>
  </si>
  <si>
    <t>Cantidad de estimados de renta</t>
  </si>
  <si>
    <t>Gerencia Técnica
Gerencias Regionales</t>
  </si>
  <si>
    <t>FILA_252</t>
  </si>
  <si>
    <t>Cantidad de desalojos mayor a capacidad de la operación de SAE y las intituciones que acompañan los desalojos.</t>
  </si>
  <si>
    <t>Definición de estandares para el inicio de acciones legales a los ocupantes irregulares</t>
  </si>
  <si>
    <t>Desarrollo del procedimiento de inicio de acciones legales para los ocupantes irregulares.</t>
  </si>
  <si>
    <t>dic 20: CI2020-013874 se cuenta con Instructivo de Acciones Civiles N-GJ1-090 v.1(7/05/20) y P-DP2-206 v.1(19/10/20) inicio de acciones legales para ocupantes ilegales para verificar y realizar gestiones para la recuperación de los recursos por causa de los ocupantes irregulares de los bienes inmuebles rurales y urbanos no sociales, de administración directa o por deposito provisional.</t>
  </si>
  <si>
    <t>Gerencia de Asuntos Legales
Oficina Asesora de Planeación
Gerencias Regionales
Gerencia de Bienes Inmuebles Urbanos</t>
  </si>
  <si>
    <t>FILA_253</t>
  </si>
  <si>
    <t>Definir plan de trabajo de acuerdo con el procedimiento e instructivo.</t>
  </si>
  <si>
    <t>Analizar el inventario con el fin de determinar un plan de trabajo por cada una de las regionales y un plan de trabajo unificado.</t>
  </si>
  <si>
    <t>Plan de trabajo</t>
  </si>
  <si>
    <t>FILA_254</t>
  </si>
  <si>
    <t>Debilidades en los canales de comunicación en las legalizaciones de ocupación.</t>
  </si>
  <si>
    <t>Ampliar los canales de comunicación a nivel nacional.</t>
  </si>
  <si>
    <t>Contar con el servicio atención al ciudano, a traves de mesa de ayuda.</t>
  </si>
  <si>
    <t>Etapas de implementación</t>
  </si>
  <si>
    <t>FILA_255</t>
  </si>
  <si>
    <t xml:space="preserve">Monitoreo y control de los niveles de percepción de atención al ciudadano </t>
  </si>
  <si>
    <t>FILA_256</t>
  </si>
  <si>
    <t>Los procedimientos aplicados no han sido efectivos en la recepción de los predios y en la recuperación de los recursos generados de la actividad económica realizada en la finca la carolina, permitiendo que terceras personas usufructúen como se pudo evidenciar en la visita de campo, en algunos predios que conforman el globo total de terreno, cuya productividad debería ingresar al FRISCO.</t>
  </si>
  <si>
    <t>Fortalecer el proceso de Inicio de acciones legales a los ocupantes irregulares</t>
  </si>
  <si>
    <t>FILA_257</t>
  </si>
  <si>
    <t>FILA_258</t>
  </si>
  <si>
    <t>30/06/2020: 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</si>
  <si>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FILA_259</t>
  </si>
  <si>
    <t>FILA_260</t>
  </si>
  <si>
    <t>FILA_261</t>
  </si>
  <si>
    <t>FILA_262</t>
  </si>
  <si>
    <t>FILA_263</t>
  </si>
  <si>
    <t>Los procedimientos no han sido efectivos en la recepción de los predios y en la recuperación de los recursos generados de la actividad económica realizada en la finca la carolina, permitiendo que terceras personas usufructúen las fincas como se pudo evidenciar en la visita de campo, en algunos predios que conforman el globo total de terreno, cuya productividad debería ingresar al FRISCO.</t>
  </si>
  <si>
    <t>Disposición legal asociada a entrega sin contrato.
Capacidad en diligencias de desalojo.
Falta de disponibilidad por parte de ANT</t>
  </si>
  <si>
    <t>Definir lineamiento de operación para entregas con la ANT y FRV, con la operación conjunta de desalojos.</t>
  </si>
  <si>
    <t xml:space="preserve">Estandarización de procedimiento y estrategia para la entrega de los activos a la ANT. </t>
  </si>
  <si>
    <t>23/01/2020: Se actualizó el procedimiento P-DF2-121 Procedimiento Destinaciones definitivas de bienes inmuebles leyes especiales y se han realizado mesas de trabajo con la Entidades con el fin de definir el cronograma y proceso de entregas de bienes asignados.</t>
  </si>
  <si>
    <t>FILA_264</t>
  </si>
  <si>
    <t>Alineación de procesos con la ANT y FRV, en la definición de plan de trabajo para entrega de activos.</t>
  </si>
  <si>
    <t>Definición de mesas de trabajo de priorización de entregas.</t>
  </si>
  <si>
    <t>Mesas de trabajo</t>
  </si>
  <si>
    <t>FILA_265</t>
  </si>
  <si>
    <t>Gestionar la totalidad de entregar URT</t>
  </si>
  <si>
    <t>FILA_266</t>
  </si>
  <si>
    <r>
      <rPr>
        <b/>
        <u/>
        <sz val="10"/>
        <rFont val="Arial Narrow"/>
        <family val="2"/>
      </rPr>
      <t xml:space="preserve">FMI 50N-654230 Bod. Guaymaral </t>
    </r>
    <r>
      <rPr>
        <sz val="10"/>
        <rFont val="Arial Narrow"/>
        <family val="2"/>
      </rPr>
      <t>Falta de control y monitoreo de SAE, falta de medidas de inmuebles sin rendición de cuentas, ni informes de gestión, que le permitan establecer su condición física y capacidad productiva. Deficiencias en la generación de información; situación que no permite contar con datos actualizados, consistentes y confiables. Posible incidencia disciplinaria.</t>
    </r>
  </si>
  <si>
    <t>30/06/2020: 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</si>
  <si>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FILA_267</t>
  </si>
  <si>
    <t>FILA_268</t>
  </si>
  <si>
    <t>FILA_269</t>
  </si>
  <si>
    <t>FILA_270</t>
  </si>
  <si>
    <t>Ejecución del Procedimiento e Instructivo</t>
  </si>
  <si>
    <t>Recopilar y analizar la información existente con el objetivo de determinar la viabilidad o no del inicio de acciones legales asociadas a ocupantes irregulares.</t>
  </si>
  <si>
    <t>Inicio de la acción o memorando (según corresponda)</t>
  </si>
  <si>
    <t>Gerencia de Asuntos Legales
Gerencia de Bienes Inmuebles Urbanos
Gerencias Regionales</t>
  </si>
  <si>
    <t>FILA_271</t>
  </si>
  <si>
    <t>FILA_272</t>
  </si>
  <si>
    <t>FILA_273</t>
  </si>
  <si>
    <r>
      <rPr>
        <b/>
        <sz val="10"/>
        <rFont val="Arial Narrow"/>
        <family val="2"/>
      </rPr>
      <t>FMI 370-572757 Parqueadero</t>
    </r>
    <r>
      <rPr>
        <sz val="10"/>
        <rFont val="Arial Narrow"/>
        <family val="2"/>
      </rPr>
      <t xml:space="preserve"> 
Falta de control y monitoreo de SAE, así como falta de adopción de medidas en el procedimiento de legalización y normalización de la ocupación; que permite establecer su condición física y capacidad productiva. Deficiencias en la generación de información actualizada y confiable en la cual se sustente la toma de decisiones. Posible incidencia disciplinaria. </t>
    </r>
  </si>
  <si>
    <t>FILA_274</t>
  </si>
  <si>
    <t>FILA_275</t>
  </si>
  <si>
    <t>FILA_276</t>
  </si>
  <si>
    <t>FILA_277</t>
  </si>
  <si>
    <t>FILA_278</t>
  </si>
  <si>
    <t>FILA_279</t>
  </si>
  <si>
    <t>FILA_280</t>
  </si>
  <si>
    <r>
      <rPr>
        <b/>
        <u/>
        <sz val="10"/>
        <rFont val="Arial Narrow"/>
        <family val="2"/>
      </rPr>
      <t>FMI 080-11967 Bodega</t>
    </r>
    <r>
      <rPr>
        <sz val="10"/>
        <rFont val="Arial Narrow"/>
        <family val="2"/>
      </rPr>
      <t xml:space="preserve">
Inoportunidad en la elaboración del estimado de renta, se realizó el 12 octu 2018 determinando un canon de $5.330.000, valor que duplica la suma cancelada por el ocupante al depositario. Se genera daño al patrimonio público art 6  Ley 610 de 2000; por valor de $876.474.872, que corresponden a los recursos dejados de percibir. Posible incidencia disciplinaria.</t>
    </r>
  </si>
  <si>
    <t>FILA_281</t>
  </si>
  <si>
    <t>FILA_282</t>
  </si>
  <si>
    <t>FILA_283</t>
  </si>
  <si>
    <t>FILA_284</t>
  </si>
  <si>
    <t>FILA_285</t>
  </si>
  <si>
    <t>FILA_286</t>
  </si>
  <si>
    <t>FILA_287</t>
  </si>
  <si>
    <t>Pérdida del FMI080-48254 porque la propiedad está en cabeza de un tercero, SAE no percibe la productividad que está generando por el arrendamiento. Situación contraria a lo manifestado por la FGN quien informa que el inmueble está afectado dentro del proceso 2744 ED y para la SAE que lo reporta como bien extinto 100%.</t>
  </si>
  <si>
    <t>Oportunidad en el inicio de acciones para el saneamiento</t>
  </si>
  <si>
    <t>Se solicita a la Dirección Nacional de Fiscalías de ED, identificar si el bien se encuentra inmerso en proceso de ED.</t>
  </si>
  <si>
    <t xml:space="preserve">Identificar en los despachos judiciales si el activo debe ser administrado por SAE SAS </t>
  </si>
  <si>
    <t>Generación de comunicaciones a las autoridades respectivas</t>
  </si>
  <si>
    <t>La actividad 2 depende de la respuesta de un entidad externa. Se generaron comunicaciones a las autoridades judiciales para identificar la vinculación del bien a un proceso de ED. CS2019-027216, CS2020-004668, CS2020-004669, CS2020-013694, CS2020-013696. Con CI2020-006689 se solicitá modificación a la actividad</t>
  </si>
  <si>
    <t>Gerencia de Asuntos Legales
Oficina de Aseguramiento y Control de la Información</t>
  </si>
  <si>
    <t>FILA_288</t>
  </si>
  <si>
    <t>Identificar la existencia de medidas cautelares o de extinción de dominio en los bienes que hacen parte del FRISCO</t>
  </si>
  <si>
    <t>Efectuar el estudio juridico a los folios de matricula del FRISCO</t>
  </si>
  <si>
    <t>Resultado del estudio efectuado sobre los FMI</t>
  </si>
  <si>
    <t xml:space="preserve">Con los CE2019-032366, CE2020-002306 y 104143 se identifican los informes del contrato suscrito con un externo para la revisión de los FMI de los bienes que administra el FRISCO y sus derivadas, a dichos estudios se les realizaron auditorias con una muestra identificada del 13% de los FMI entregados. En Junta Directiva sesión 193 de mayo de 2020 se presentó el resultado del contrato  </t>
  </si>
  <si>
    <t>FILA_289</t>
  </si>
  <si>
    <t>Estandarización del requisito de identificación de inscripción de medidas cautelares de los activos recibidos a través de diligencia de secuestro.</t>
  </si>
  <si>
    <t>Modificación de procedimiento de recepción y registro, incluyendo actividades asociadas a la identificación de la inscripción de las medidas cautelares.</t>
  </si>
  <si>
    <t>Se mejora el procedimiento en atención al marco normativo proferido que reglamenta el Codigo de ED, Decreto 1760 de Oct 1 de 2019, artículo 2.5.5.2.1.1. P-RR1-004_Procedimiento_de_Registro_de_Activos (V4-13/06/2020)</t>
  </si>
  <si>
    <t>FILA_290</t>
  </si>
  <si>
    <t>Resultado de las debilidades en la gestión de la SAE, frente al recaudo oportuno y eficaz de la productividad generada por los inmuebles bajo su la custodia y administración directa, así como la falta de seguimiento oportuno al depositario provisional identificado con la cédula No.19.261.632, para que este traslade la productividad en forma oportuna FRISCO.</t>
  </si>
  <si>
    <t xml:space="preserve">Recaudo en los contratos de participación hotelera en cuentas del FRISCO  </t>
  </si>
  <si>
    <t>Desarrollar procedimiento para la administración y recaudos de la productividad de este tipo de bienes.</t>
  </si>
  <si>
    <t>Reunion con asesores tributarios para establecer la forma y condiciones de recaudo de la productividad.</t>
  </si>
  <si>
    <t>Reunión</t>
  </si>
  <si>
    <t>La actividad 2 depende de la respuesta de un entidad externa. Se generaron comunicaciones a las autoridades judiciales para identificar la vinculación del bien a un proceso de ED. CS2020-010474 y CS2020-013687. Con CI2020-006689 se solicitá modificación a la actividad</t>
  </si>
  <si>
    <t>FILA_291</t>
  </si>
  <si>
    <t>Someter a consideracion del comité de negocios la linea de gestion para recaudo y el procedimiento.</t>
  </si>
  <si>
    <t>procedimiento</t>
  </si>
  <si>
    <t>Gerencia Comercial
Oficina Asesora de Planeación Gerencias Regionales
Gerencia de Bienes Inmuebles Urbanos</t>
  </si>
  <si>
    <t>FILA_292</t>
  </si>
  <si>
    <t>Publicar el procedimiento aprobado para la administración y recaudo de los recaudos</t>
  </si>
  <si>
    <t>publicación</t>
  </si>
  <si>
    <t>Gerencia Comercial
Oficina Asesora de Planeación</t>
  </si>
  <si>
    <t>FILA_293</t>
  </si>
  <si>
    <t>El inmueble apto 202 del Edificio Richard figura extinto en la base de datos SAE pero reposa en cabeza de un tercero sin que SAE se haya percatado de la disposición del bien, en la base datos se identifica FMI matriz con la dirección correspondiente a la derivada (202)</t>
  </si>
  <si>
    <t>Validad de información de MATRXI y la oportunidad en el inicio de acciones para el saneamiento</t>
  </si>
  <si>
    <t>Se solicita al Centro de Servicios Administrativos de los Juzgados del Circuito Especializados en ED claridad frente a la identificación del bien en administración</t>
  </si>
  <si>
    <t>FILA_294</t>
  </si>
  <si>
    <t>FILA_295</t>
  </si>
  <si>
    <r>
      <rPr>
        <b/>
        <u/>
        <sz val="10"/>
        <rFont val="Arial Narrow"/>
        <family val="2"/>
      </rPr>
      <t xml:space="preserve">FMI 50N-20415187 </t>
    </r>
    <r>
      <rPr>
        <sz val="10"/>
        <rFont val="Arial Narrow"/>
        <family val="2"/>
      </rPr>
      <t>Debilidades en control de los inmuebles por SAE, quién es responsable de elaborar y mantener actualizado el inventario de los bienes, de supervisar el manejo de estos y velar por la correcta admón y disposición de los afectados con medidas cautelares.Se genera un daño al patrimonio público, art 6  Ley 610 de 2000; valor $263.198.836. Posible incidencia disciplinaria.</t>
    </r>
  </si>
  <si>
    <t>30/06/2020: Se evidencia cumplimiento mediante P-DP2-189 Reconocimiento de contratos de arrendamiento de bienes inmuebles V1. Contiene políticas frente a las fuentes de información que conllevan al reconocimiento del contrato, aplicación de metodología costo beneficio para toma de decisiones y sobre terminación anticipada de contratos de arrendamiento.</t>
  </si>
  <si>
    <t>FILA_296</t>
  </si>
  <si>
    <t>FILA_297</t>
  </si>
  <si>
    <t>FILA_298</t>
  </si>
  <si>
    <t>FILA_299</t>
  </si>
  <si>
    <t>FILA_300</t>
  </si>
  <si>
    <t>FILA_301</t>
  </si>
  <si>
    <t>FILA_302</t>
  </si>
  <si>
    <r>
      <rPr>
        <b/>
        <u/>
        <sz val="10"/>
        <rFont val="Arial Narrow"/>
        <family val="2"/>
      </rPr>
      <t xml:space="preserve">FMI 080-34597
</t>
    </r>
    <r>
      <rPr>
        <sz val="10"/>
        <rFont val="Arial Narrow"/>
        <family val="2"/>
      </rPr>
      <t>El bien no se ha ntregado materialmente al Fondo para la Repar Víctimas, continúa en admón de SAE desde nov 2014. El local esta arrendado, desde el 1 de oct de 2014 no se transfiere productividad. El arrendatario informa que ocupa el bien desde el  2002, recibió orden de SAE de no continuar pagándole al depositario removido por DNE,  contrato No. 11 del 1 de marzo de 2004.</t>
    </r>
  </si>
  <si>
    <t>FILA_303</t>
  </si>
  <si>
    <t>Gerencia de Bienes Inmuebles Urbanos
Gerencias Regionales
GIT de Aseguramiento y Control de la Información</t>
  </si>
  <si>
    <t>FILA_304</t>
  </si>
  <si>
    <t>FILA_305</t>
  </si>
  <si>
    <t>Oficinas Hayuelos: Inmuebles sin rendición de cuentas, ni informes de gestión que le permitan establecer su cond física y capacidad productiva. Deficiencias en la generación de información actualizada, confiable en la cual se sustente la toma de decisiones. Situación que genera daño al patrimonio público art 6  de la Ley 610 de 2000; valor $148.127.262; posible incidencia disciplinaria.</t>
  </si>
  <si>
    <t>Demoras en la conciliación de cifras de estados de cuenta de Sociedades para activos no sociales.</t>
  </si>
  <si>
    <t>Definición de plan de trabajo en el reconocimiento de productividad.</t>
  </si>
  <si>
    <t>Identificación de segmento de inmuebles con productividad en sociedades.</t>
  </si>
  <si>
    <t xml:space="preserve">Seguimiento </t>
  </si>
  <si>
    <t xml:space="preserve">01/07/2021: Se realizó el correspondiente inventario de activos extintos que se encontraban administrados por sociedades </t>
  </si>
  <si>
    <t>Gerencia de Sociedades Activas</t>
  </si>
  <si>
    <t>FILA_306</t>
  </si>
  <si>
    <t xml:space="preserve">Reconocimiento de productividad y conciliación con Gerencia de Sociedades. </t>
  </si>
  <si>
    <t xml:space="preserve">01/07/2021: Cumplimiento de la actividad al realizarse los ajustes en reunion del maximo organo social reconociemdose la productividad.    </t>
  </si>
  <si>
    <t>FILA_307</t>
  </si>
  <si>
    <t>Falta de recursos por parte de la Sociedad para reconocimiento de pasivo.</t>
  </si>
  <si>
    <t>Definición de lineamientos sobre acuerdos de pago para sociedades.</t>
  </si>
  <si>
    <t>Cuentas de cobro en la contabilidad de las sociedades y generar una capacitación a los funcionarios de la GSA para los casos en los que se evidencie existencia de activos extintos en sociedades en proceso.</t>
  </si>
  <si>
    <t>*Cuentas de cobro en la contabilidad de las sociedades 
*Generar una capacitación a los funcionarios de la GSA.</t>
  </si>
  <si>
    <t xml:space="preserve">01/07/2021: Se instruyo al depositario a que para asamblea 2019 -2020 se realizara informe sobre el flujo de caja para el pago de pasivo al FRISCO. Se adjunta acta de asamblea en la cual se establece plan de pago de pasivos al frisco. 
Se adjunta asistencia a capacitacion sobre manejo de activos no sociales, se encuentra adjunta el listado de la citacion. </t>
  </si>
  <si>
    <t>FILA_308</t>
  </si>
  <si>
    <t>Bodega 50S-40161897 Inmueble sin rendición de cuentas, ni informes de gestión que le permitan establecer su cond física y capacidad productiva. Deficiencias en la generación de información actualizada, confiable en la cual se sustente la toma de decisiones. Situación que genera daño al patrimonio público art 6  de la Ley 610 de 2000; valor $82.600.000; posible incidencia disciplinaria.</t>
  </si>
  <si>
    <t>01/07/2021: Se realizó el correspondiente inventario de activos extintos que se encontraban administrados por sociedades.</t>
  </si>
  <si>
    <t>FILA_309</t>
  </si>
  <si>
    <t xml:space="preserve">01/07/2021: En asamblea perido 2019 se realiza la correspondiente descarga del inmueble como activo de la sociedad, el asamblea vigencia 2020 se reconoce la productividad generada por el inmueble como pasivo al FRISCO, se adjunta acta de asamblea </t>
  </si>
  <si>
    <t>FILA_310</t>
  </si>
  <si>
    <t xml:space="preserve">01/07/2021: En asamblea perido 2019 se realiza la correspondiente descarga del inmueble como activo de la sociedad, el asamblea vigencia 2020 se reconoce la productividad generada por el inmueble como pasivo al FRISCO 
Se adjunta acta de asamblea 
Se adjunta asistencia a capacitacion sobre manejo de activos no sociales, se encuentra adjunta el listado de la citacion. </t>
  </si>
  <si>
    <t>FILA_311</t>
  </si>
  <si>
    <t>Falencias en los procedimientos para la definición y determinación en el manejo de estos bienes inmuebles extintos proindiviso y ocupados por los comuneros propietarios.</t>
  </si>
  <si>
    <t>Inmuebles en proindivisos, ocupados por los comuneros propietarios; SAE no cuenta con lineamientos claros y efectivos, para para que estos comuneros, cancelen el valor porcentual de los arrendamientos que le corresponden al FRISCO</t>
  </si>
  <si>
    <t>Desarrolar procedimiento para la administración y recaudos de la productividad de este tipo de bienes.</t>
  </si>
  <si>
    <t>Reunion con Gerencias regionales y Gerencia de inmuebles a fin de establecer las actividades a adelantar para la administracion de los bienes inmuebles en proindiviso</t>
  </si>
  <si>
    <t xml:space="preserve">Se cita a reunion a la Gerencia de Inmuebles, Regional Centro Oriente y Oficina Aseosra de Planeacion para el 24/02/2020 - dicha reunion se lleva a cabo con la oficina de planeación y se levanta acta de asistencia la cual se adjunta en la carpeta correspondiente a este hallazgo. -Producto de esta reunión se solicta el concepto CI2020-002459 </t>
  </si>
  <si>
    <t>Gerencia Comercial
Gerencias Regionales 
Gerencia de Bienes Inmuebles Urbanos</t>
  </si>
  <si>
    <t>FILA_312</t>
  </si>
  <si>
    <t xml:space="preserve">01/07/2021: Publicación del procedimiento P-DT1-190 Versión 2 del 31-05-2021 conforme con la realidad del contrato dando cumplimiento al compromiso del plan de mejoramiento.  Se encuentra pendiente los ajustes procedentes en el aplicativo para iniciar la gestión de estos contratos teniendo en cuenta que se encuentra adelantado la minuta. </t>
  </si>
  <si>
    <t>FILA_313</t>
  </si>
  <si>
    <t>Publicación</t>
  </si>
  <si>
    <t>FILA_314</t>
  </si>
  <si>
    <r>
      <rPr>
        <b/>
        <u/>
        <sz val="10"/>
        <rFont val="Arial Narrow"/>
        <family val="2"/>
      </rPr>
      <t xml:space="preserve">FMI 080-6262 Iglesia </t>
    </r>
    <r>
      <rPr>
        <sz val="10"/>
        <rFont val="Arial Narrow"/>
        <family val="2"/>
      </rPr>
      <t>No traslado de productividad al FRISCO por el depositario. SAE realizó juramento estimatorio para el inmueble; la CGR determina que el daño al patrimonio público art 6 de la Ley 610 de 2000, asciende aprox a $360.120.094, valor que puede aumentar de acuerdo a la acción iniciada por SAE en el proceso de rendición de cuentas con el depositario removido.</t>
    </r>
  </si>
  <si>
    <t>FILA_315</t>
  </si>
  <si>
    <t>FILA_316</t>
  </si>
  <si>
    <t>Junio 2020:Se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</si>
  <si>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FILA_317</t>
  </si>
  <si>
    <t>FILA_318</t>
  </si>
  <si>
    <t>FILA_319</t>
  </si>
  <si>
    <t>FILA_320</t>
  </si>
  <si>
    <t>FILA_321</t>
  </si>
  <si>
    <t>Junio 2020:Se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</si>
  <si>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FILA_322</t>
  </si>
  <si>
    <t>FILA_323</t>
  </si>
  <si>
    <t>FILA_324</t>
  </si>
  <si>
    <t>Cantidad de desalojos mayor a capacidad de la operación de SAE y las instituciones que acompañan los desalojos.</t>
  </si>
  <si>
    <t>FILA_325</t>
  </si>
  <si>
    <t>FILA_326</t>
  </si>
  <si>
    <t>FILA_327</t>
  </si>
  <si>
    <t>FILA_328</t>
  </si>
  <si>
    <t>FMI 040-309475 SAE no realizó seguimiento ni requirió oportunamente a los depositarios encargados de la administración del inmueble para que estos gestionaran el traslado al FRISCO de la productividad generada por el inmueble y la normalización del ocupante del inmueble de acuerdo a lo establecido en el numeral 3.3.2  de la Metodología. Posible incidencia disciplinaria.</t>
  </si>
  <si>
    <t>Verificación de la inclusión de dos cuentas por cobrar en la contabilidad de las sociedades y una capacitación a los funcionarios de la gerencia de sociedades activas en relación con la aplicación de lo dispuesto en la metodología en relación con las cuentas de cobro a sociedades.</t>
  </si>
  <si>
    <t>*Verificación de la inclusión de 2 cuentas por cobrar en sociedades por concepto de productividad de inmuebles extintos.
*Capacitación</t>
  </si>
  <si>
    <t xml:space="preserve"> Gerencia Sociedades en Liquidación</t>
  </si>
  <si>
    <t>FILA_329</t>
  </si>
  <si>
    <t>FILA_330</t>
  </si>
  <si>
    <t>FILA_331</t>
  </si>
  <si>
    <t xml:space="preserve">FMI 080-29166, 080-29165 Falta de gestión de SAE y  depositario No.860036525,  no han cumplido con las funciones del Dto 2136 de 2015 y los Procedimientos de Seguimiento a Informes de Gestión de Inmuebles en Depósito Prov. Se permite el menoscabo de recursos púb, al facilitar que terceros construyan sin autorización, generando costos para la recuperación de lotes y riesgo de pérdida. </t>
  </si>
  <si>
    <t>FILA_332</t>
  </si>
  <si>
    <t>FILA_333</t>
  </si>
  <si>
    <t>FILA_334</t>
  </si>
  <si>
    <t>FILA_335</t>
  </si>
  <si>
    <t>Falta de identificación en la base de datos de la situación adminsitrativa del FMI 50N-20212160 en relación con la decisión judicial de extinguir el remanente</t>
  </si>
  <si>
    <t xml:space="preserve">El sistema no identifica sobre los bienes extintos, si estos corresponden a remanentes, equivalencias y acreencias </t>
  </si>
  <si>
    <t>Se solicita al Juzgado 10 Civil Municipal elaborar el título valor que identifica el remanente.</t>
  </si>
  <si>
    <t>Identificar la existencia del remanente a favor del FRISCO</t>
  </si>
  <si>
    <t>Actividad 1 y 3 depende de la respuesta de una entidad externa, el abogado de SAE presentó memo al J. 10 C. Mpal. De Btá, solicitó la expedición del T. Vr.  del remanente, Juzgado emite oficio al Bco Agrario para identificar depositos judiciales del proceso y establecer el estado del deposito por valor de $6.072.146. Con CI2020-006689 se solicitá modificación a la actividad</t>
  </si>
  <si>
    <t>FILA_336</t>
  </si>
  <si>
    <t>Depurar el inventario de activos, dentro de los cuales se tiene remanentes y acreencias que no son activos administrables.</t>
  </si>
  <si>
    <t>Identificar los remanentes y acreencias.</t>
  </si>
  <si>
    <t>Recibir informe con el universo de bienes de acreencias y remanentes</t>
  </si>
  <si>
    <t>Radicados 104171 y CE2020-009829  identifica el universo de bns de acreencias y remanentes.  CI2020-006689  modificación  actividad. Descarga  3 FMI (equivalencias) y cambio estado de inventario de 48FMI (Remanentes) en el aplicativo SIGMA SAE 2.0, ticket 48585- aprobado porl Comité de Cambios y ejecutado en producción SIGMA 2.0 el 16/06/2020, se refleja en reporte del 19/06/20</t>
  </si>
  <si>
    <t>FILA_337</t>
  </si>
  <si>
    <t>Identificar los remanentes y acreencias, para su descarga.</t>
  </si>
  <si>
    <t>Descarga</t>
  </si>
  <si>
    <t>La Gerencia de Asuntos Legales informa los resultados de la gestión de reconocimiento de acreencias, equivalencias y remanentes en M. CI2020-006501, se solicita la descarga de 3 inmuebles por el concepto de “equivalencias” y el cambio del estado del inventario de 48 activos a “remanentes”, los cambios se aprobaron en Comité de Cambios y se ejecutaron en producción SIGMA SAE 2.0.</t>
  </si>
  <si>
    <t>GIT de Aseguramiento de la Información</t>
  </si>
  <si>
    <t>FILA_338</t>
  </si>
  <si>
    <t>El Pent House del edificio Karey del rodadero, estuvo ocupado 8 días por la señora con cédula 30.630.509 con la autorización del depositario del inmueble, SAE no presentó argumento alguno. Estas conductas  reflejan falta de control y monitoreo por parte de SAE, permitiendo que se extralimiten y abusen de los inmuebles sin que los recursos hayan sido ingresados a las cuentas del FRISCO.</t>
  </si>
  <si>
    <t>FILA_339</t>
  </si>
  <si>
    <t>FILA_340</t>
  </si>
  <si>
    <t>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</si>
  <si>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FILA_341</t>
  </si>
  <si>
    <t>FILA_342</t>
  </si>
  <si>
    <t>FILA_343</t>
  </si>
  <si>
    <t>FILA_344</t>
  </si>
  <si>
    <t>FILA_345</t>
  </si>
  <si>
    <t xml:space="preserve">La Base de Datos de Matrix  corte 31 de ene de 2019, no registra información completa, veraz de los bienes que tiene bajo su custodia y administración y que son de propiedad el Estado y no garantiza una correcta evaluación y seguimiento de los mismos; se evidencia falta de planeación e implementación de medidas que permitan prevenir y mitigar inconsistencias y riesgos en las BD. </t>
  </si>
  <si>
    <t>FILA_346</t>
  </si>
  <si>
    <t>FILA_347</t>
  </si>
  <si>
    <t>FILA_348</t>
  </si>
  <si>
    <t xml:space="preserve">Inconsistencia en la información registrada en la base del datos Matrix  del inventario de inmuebles extintos, frente al estado real de los mismos </t>
  </si>
  <si>
    <t>Gerencia Comercial: Realizará periodicamente la solicitud de actualización del inventario por venta de inmuebles.</t>
  </si>
  <si>
    <t>Comercial: Se realizará ajuste en el procedimiento de comercializacion de inmuebles, con el fin de incorporar actividades y puntos de control tendientes a la descarga de los inmuebles vendidos. Revision estado del proceso comercial frente al inventario</t>
  </si>
  <si>
    <t>Comercial: Se realizara como minimo validacion del inventario frente a las ventas cada dos meses.</t>
  </si>
  <si>
    <t>Enero21: 30-11-2020 revisiòn realizada a la base:contamos con un total de 374 FMI que a la citada fecha se encontraban con procesos de venta registrados así: 348 FMI no fueron migrados al inventario SIGMA, por lo cual no reportan estado en el inventario de estos activos 25 descargados y 1 pendiente. En comite de cambios N. 415 de 2020 se aprobo la descarga del FMI 300-147364</t>
  </si>
  <si>
    <t>FILA_349</t>
  </si>
  <si>
    <t>La SAE no ha culminado el proceso de depuración de la cartera generada por los contratos de arrendamientos cargados a recaudo centralizado, que permitan establecer el saldo real pendiente por cobrar, para ser incluidos en los Estados Contables del FRISCO</t>
  </si>
  <si>
    <t>Contratos asignados a CISA sin recaudo que llevan mas de 760 dias en mora</t>
  </si>
  <si>
    <t>Solicitar acciones juridicas</t>
  </si>
  <si>
    <t>Revision y consecucion documental y radicacion de solicitud de procesos juridicos</t>
  </si>
  <si>
    <t>Solicitud judicialización</t>
  </si>
  <si>
    <t>01/07/2021: Los 251 contratos objeto del hallazgo para establecer las solicitudes de judicialización se han adelantado las gestiones correspondientes.</t>
  </si>
  <si>
    <t>FILA_350</t>
  </si>
  <si>
    <t>Debilidades en la identififacion de saldos de cartera de los contratos de arrendamiento administrados por los depositarios</t>
  </si>
  <si>
    <t>Diseño y ejecucion de Plan Choque para identificar los saldos reales de la cartera de los contratos de arrendamiento</t>
  </si>
  <si>
    <t>Continuación del plan de choque de revision y validacion de saldos de contratos</t>
  </si>
  <si>
    <t>Identificacion de saldos y modificacion de la información</t>
  </si>
  <si>
    <t>FILA_351</t>
  </si>
  <si>
    <t>Requisitos de entrega y administración de Inmueble. Sae no cumplió lo estipulado en el Decreto 2136/2015, la ley 1708 y los procedimientos internos, como quiera que entregó y permitió la administración del bien raíz a la destinataria provisional sin el lleno de los requisitos legales, sin póliza de seguro de cumplimiento, sin informes mensuales de gestión y no efectuó seguimiento...</t>
  </si>
  <si>
    <t>Debilidades en la aplicación de controles respecto al cumplimiento de los requisitos en la entrega del inmueble dado en destinación provisional.
Falta de seguimiento a las obligaciones del destinatario.</t>
  </si>
  <si>
    <t>Seguimiento al cumplimiento de los requisitos establecidos para la entrega de inmuebles en destinación provisional</t>
  </si>
  <si>
    <t xml:space="preserve">Socializar el Decreto 2136 de 2015 a los destinatarios provisionales en el cuál se regularon los documentos obligatorios para este mecanismo de administración, así como la metodologia de administración.                                                    </t>
  </si>
  <si>
    <t>Oficios de información recibidos</t>
  </si>
  <si>
    <t>FILA_352</t>
  </si>
  <si>
    <t>Solicitar la constitución de la Poliza de cumplimiento de obligaciones de cada uno de los destinatarios activos</t>
  </si>
  <si>
    <t>Pólizas constituidas</t>
  </si>
  <si>
    <t>FILA_353</t>
  </si>
  <si>
    <t>Realizar monitoreo trimestral a la totalidad de destinatarios, en su cumplimiento de obligaciones y vencimiento de pólizas</t>
  </si>
  <si>
    <t>Informe de monitoreo</t>
  </si>
  <si>
    <t>FILA_354</t>
  </si>
  <si>
    <t xml:space="preserve">Reglas de administración. SAE no cumplió lo estipulado en el decreto 2136/2015 y el procedimiento P-DT3-84 seguimiento  a informes de gestión de inmuebles en Depósito Provisional. </t>
  </si>
  <si>
    <t>Falta de gestión respecto al seguimiento de la admón de los inmuebles.</t>
  </si>
  <si>
    <t>Fortalecer mecanismos de control en la identificación de contratos de arrendamiento, por fuera de metodologia de administración de los bienes del FRISCO</t>
  </si>
  <si>
    <t>FILA_355</t>
  </si>
  <si>
    <t xml:space="preserve">
02/02/2021:Se reporta cumplimiento al 100%  se encuentra en marcha scoring en adelante a cargo de la oficina de Gestión de la Información.dado que se continuo con el plan choque el cual ya cerró conforme memorando CI2020-014501 en adelante lo ejecutan las Gerencias Regionales.. La OCI deja la salvedad que  que la información fue reportada  de manera extemporanea hasta el 2 feb 2021.</t>
  </si>
  <si>
    <t>FILA_356</t>
  </si>
  <si>
    <r>
      <t xml:space="preserve">Transferencias pendientes al Departamento por bienes incautados (D)
</t>
    </r>
    <r>
      <rPr>
        <sz val="10"/>
        <rFont val="Arial Narrow"/>
        <family val="2"/>
      </rPr>
      <t>Saldo pendiente por transferir producto de los remanentes y rendimientos financieros bienes incautados. Los recursos generados por los bienes no sociales
incautados y ubicados en el departamento, se evidenció que SAE aún no ha transferido $595.070.271</t>
    </r>
  </si>
  <si>
    <t xml:space="preserve">Falta de celeridad,eficiencia y efectividad en el cumplimiento al art22 de la Ley 1849 de 2017, que modificó el artículo 91 de la Ley 1708 de 2014, donde se definió la destinación de los recursos de los bienes incautados; afectando de esta manera al Archipiélago y por ende a los programas sociales de la población raizal. Así mismo, el incumplimiento al procedimiento P-DF2-121 </t>
  </si>
  <si>
    <t>Realizar los traslados de productividades al Archipielago de San Andres de conformidad con lo establecido en el articulo 91 de la ley 1708 de 2014.</t>
  </si>
  <si>
    <t>Transferir las sumas correspodientes por concepto de productividad al Archipielago de San Andres para las vigencias 2018, 2019, 2020.</t>
  </si>
  <si>
    <t>Transferencia</t>
  </si>
  <si>
    <t xml:space="preserve">Gerencia de Bienes Inmuebles Urbanos 
Gerencia Financiera </t>
  </si>
  <si>
    <t>FILA_357</t>
  </si>
  <si>
    <r>
      <t xml:space="preserve">Productividad Inmuebles depositario provisional con CC 70.061.623 .Oscar Ariza (F - D)
</t>
    </r>
    <r>
      <rPr>
        <sz val="10"/>
        <rFont val="Arial Narrow"/>
        <family val="2"/>
      </rPr>
      <t xml:space="preserve">Debilidades en el control y seguimiento por parte de la SAE a la  productividad generada por los inmuebles .No adelantó las gestiones oportunas para que el depositario rindiera los informes mensuales y el traslado de los recursos . </t>
    </r>
  </si>
  <si>
    <t xml:space="preserve">Se determinó inconsistencias en el rubro de arrendamientos entre los años 2002 al 2018.Debido a esta situación y al incumplimiento continuo del depositario provisional en la entrega de informes de gestión y del traslado de la productividad de los inmuebles a SAE,generando posible daño al patrimonio del Estado, por valor de $3.625.918.166 </t>
  </si>
  <si>
    <t>FILA_358</t>
  </si>
  <si>
    <r>
      <t xml:space="preserve">Productividad Inmuebles Depositaria C.C. 57.401.384 (F - D)
</t>
    </r>
    <r>
      <rPr>
        <sz val="10"/>
        <rFont val="Arial Narrow"/>
        <family val="2"/>
      </rPr>
      <t xml:space="preserve">Se evidenció que la depositaria no ha consignado al FRISCO $688.747.152. Se evidencian cincuenta y nueve (59) inmuebles los cuales, no han ingresado al aplicativo misional de gestión de contratos de arrendamiento y están bajo la administración de dicha depositaria. </t>
    </r>
  </si>
  <si>
    <t xml:space="preserve">Debilidades en el control, monitoreo y seguimiento desde el año 2015. </t>
  </si>
  <si>
    <t>FILA_359</t>
  </si>
  <si>
    <r>
      <t xml:space="preserve">Póliza Depositario Provisional Howard &amp; Cía. S en CS (D)
</t>
    </r>
    <r>
      <rPr>
        <sz val="10"/>
        <rFont val="Arial Narrow"/>
        <family val="2"/>
      </rPr>
      <t xml:space="preserve">Se evidenció que la SAE como administradora de los bienes del FRISCO, no exigió al depositario provisional  Édison Hawkins , la constitución de las pólizas establecidas en la metodología y disposiciones legales vigentes. 
</t>
    </r>
  </si>
  <si>
    <t>No se dispone de controles efectivos para mitigar el riesgo por la falta de la póliza de cumplimiento dado que no se tendrían mecanismos de cobertura que blinden a las sociedades a cargo de los Depositarios.</t>
  </si>
  <si>
    <t xml:space="preserve">Hacer seguimiento de la vigencia de las polizas  constituidas por parte de los depositarios provisionales con el fin de garantizar el cumplimiento de la normatividad. </t>
  </si>
  <si>
    <t xml:space="preserve">Solicitar reporte al GIT de Depositarios Provisionales de todas las polizas de disposiciones legales constituidas por los depositarios en virtud de su nombramiento. 
</t>
  </si>
  <si>
    <t>FILA_360</t>
  </si>
  <si>
    <t xml:space="preserve">Renovación de asignacion de depositarios provisionales cada dos años, termino determinado por cumplimiento de plazo de nombramiento </t>
  </si>
  <si>
    <t xml:space="preserve">Solicitar reporte al GIT de Depositarios Provisionales de todas las renovaciones de nombramientos de depositarios provisionales y  polizas de disposiciones legales constituidas por los depositarios en virtud de su nombramiento. 
</t>
  </si>
  <si>
    <t>FILA_361</t>
  </si>
  <si>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$270.915.450</t>
    </r>
  </si>
  <si>
    <t xml:space="preserve">Falla en seguimiento a la gestion del depositario en el levantamiento y verificacion del inventario de activos de la sociedad. </t>
  </si>
  <si>
    <t xml:space="preserve">Realizar el correcto seguimiento a las gestiones del depositario provisional, para que el mismo consolide el inventario fisico de los activos y los registre en los estados financieros. </t>
  </si>
  <si>
    <t xml:space="preserve">Seguimiento semestral de reporte de inventario de establecimientos de comercio- activos fijos </t>
  </si>
  <si>
    <t>Seguimiento</t>
  </si>
  <si>
    <t>FILA_362</t>
  </si>
  <si>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$270.915.451</t>
    </r>
    <r>
      <rPr>
        <sz val="11"/>
        <color theme="1"/>
        <rFont val="Calibri"/>
        <family val="2"/>
        <scheme val="minor"/>
      </rPr>
      <t/>
    </r>
  </si>
  <si>
    <t xml:space="preserve">Realizar validación del inventario físico de los activos y los registros en los estados financieros. </t>
  </si>
  <si>
    <t xml:space="preserve">Validación de inventario en sitio  </t>
  </si>
  <si>
    <t xml:space="preserve">Validación
</t>
  </si>
  <si>
    <t>FILA_363</t>
  </si>
  <si>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$270.915.452</t>
    </r>
    <r>
      <rPr>
        <sz val="11"/>
        <color theme="1"/>
        <rFont val="Calibri"/>
        <family val="2"/>
        <scheme val="minor"/>
      </rPr>
      <t/>
    </r>
  </si>
  <si>
    <t xml:space="preserve">Procedimiento validación de inventario por parte de las Gerencias Regionales </t>
  </si>
  <si>
    <t>FILA_364</t>
  </si>
  <si>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$270.915.453</t>
    </r>
    <r>
      <rPr>
        <sz val="11"/>
        <color theme="1"/>
        <rFont val="Calibri"/>
        <family val="2"/>
        <scheme val="minor"/>
      </rPr>
      <t/>
    </r>
  </si>
  <si>
    <t xml:space="preserve">Desarrollar sistema de control de inventarios para cargue de informacion por parte de los depositarios provisionales </t>
  </si>
  <si>
    <t xml:space="preserve">Desarrollo sistema de control de inventario </t>
  </si>
  <si>
    <t>Módulo</t>
  </si>
  <si>
    <t>FILA_365</t>
  </si>
  <si>
    <r>
      <t xml:space="preserve">Declaraciones de Retención en la Fuente Howard &amp; Cía. (F – D - OI)
</t>
    </r>
    <r>
      <rPr>
        <sz val="10"/>
        <rFont val="Arial Narrow"/>
        <family val="2"/>
      </rPr>
      <t xml:space="preserve">Se han causado $486.787.250, a favor de la DIAN a 30 de jun de 2020, por  las sanciones e intereses moratorios incurridos. Refleja una ineficiente administración en el trámite de las obligaciones tributarias por parte del depositario de la sociedad. </t>
    </r>
  </si>
  <si>
    <t xml:space="preserve">Falla en la aplicación de medidas correctivas para el cumplimiento cabal de obligaciones de la sociedad. </t>
  </si>
  <si>
    <t xml:space="preserve">Implementacion de sistema para control de pago de impuestos de sociedades </t>
  </si>
  <si>
    <t xml:space="preserve">Desarrollo sistema de control de pago de impuestos </t>
  </si>
  <si>
    <t>FILA_366</t>
  </si>
  <si>
    <t>Implementacion de manual de Gobierno Corporativo.</t>
  </si>
  <si>
    <t>Manual de gobierno corporativo que incluya mecanismos de seguimiento al cumplimiento de obligaciones tributarias</t>
  </si>
  <si>
    <t>Capacitación</t>
  </si>
  <si>
    <t>FILA_367</t>
  </si>
  <si>
    <r>
      <t xml:space="preserve">Impuestos Municipales (D - OI)
</t>
    </r>
    <r>
      <rPr>
        <sz val="10"/>
        <rFont val="Arial Narrow"/>
        <family val="2"/>
      </rPr>
      <t xml:space="preserve">Ineficiente gestión en el pago de los impuestos municipales por parte del depositario de la sociedad. Además de debilidades en el control, seguimiento y adopción de medidas preventivas y correctivas que le corresponden a la Sociedad de Activos Especiales – SAE. </t>
    </r>
  </si>
  <si>
    <t xml:space="preserve">Implementacion de manual de Gobierno Corporativo </t>
  </si>
  <si>
    <t>FILA_368</t>
  </si>
  <si>
    <r>
      <t xml:space="preserve">Transacciones y negocios con afectados dentro del proceso penal (D)
</t>
    </r>
    <r>
      <rPr>
        <sz val="10"/>
        <rFont val="Arial Narrow"/>
        <family val="2"/>
      </rPr>
      <t>Se identificó que pese a estar prohibido suscribir contratos con los implicados dentro del proceso penal se llevaron a cabo.La SAE como administradora a partir de la vigencia 2014, debió tomar las acciones pertinentes  para recuperar estos inmuebles.</t>
    </r>
  </si>
  <si>
    <t xml:space="preserve">Falla en seguimiento a la gestion contractual  del depositario provisional en desarrollo de su gestion y poca precision en los estimados de renta. </t>
  </si>
  <si>
    <t xml:space="preserve">Implementacion de manual de Gobierno Corporativo y metodologia de administración </t>
  </si>
  <si>
    <t>FILA_369</t>
  </si>
  <si>
    <t>Recuperación del activo a través del desalojo.</t>
  </si>
  <si>
    <t>Desalojo</t>
  </si>
  <si>
    <t>FILA_370</t>
  </si>
  <si>
    <r>
      <t xml:space="preserve">Motonave Miss Raziman (F Y D)
</t>
    </r>
    <r>
      <rPr>
        <sz val="10"/>
        <rFont val="Arial Narrow"/>
        <family val="2"/>
      </rPr>
      <t>Se evidencia que ni la SAE ni el depositario provisional han tomado a la fecha, acciones judiciales  para reclamar al fletador los daños y perjuicios ocasionados sobre la motonave Miss Raziman. Adicionalmente, se tenía contrato con un implicado dentro del proceso penal.</t>
    </r>
  </si>
  <si>
    <t xml:space="preserve">Implementación de manual de Gobierno corporativo y metodología de administración </t>
  </si>
  <si>
    <t>Solicitar al depositario inicio de acciones legales en contra del arrendatario.</t>
  </si>
  <si>
    <t>Oficio</t>
  </si>
  <si>
    <t>FILA_371</t>
  </si>
  <si>
    <t xml:space="preserve">Cumplimiento manual de Gobierno Corporativo </t>
  </si>
  <si>
    <t>FILA_372</t>
  </si>
  <si>
    <r>
      <t xml:space="preserve">Pago de Honorarios (F- D)
</t>
    </r>
    <r>
      <rPr>
        <sz val="10"/>
        <rFont val="Arial Narrow"/>
        <family val="2"/>
      </rPr>
      <t>No se evidencio documento alguno donde la SAE apruebe dicho contrato,con honorarios tan altos, simplemente para realizar un trámite ante la gobernación y no una defensa judicial.Esta situación genera un presunto daño al patrimonio público por $616.296.718</t>
    </r>
  </si>
  <si>
    <t xml:space="preserve">Falla en seguimiento a la gestion contractual  del depositario provisional en desarrollo de su gestion. </t>
  </si>
  <si>
    <t>Solicitar al depositario provisional un informe detallado que justifique el motivo de contrataciones.</t>
  </si>
  <si>
    <t>01/07/2021: 1. En asamblea de accionistas celebrada el día 29 de octubre de 2020 se dejó estipulado como punto de proposiciones y varios la entrega de un informe jurídico detallado respecto a las acciones de la apoderada. (ACTA EN FIRMA)
2. se reitero la solicitud mediante correo electronico 
3. La depositaria remite informe solicitado. 
La evidencia se encuentra en la carpeta 73.</t>
  </si>
  <si>
    <t>FILA_373</t>
  </si>
  <si>
    <t>FILA_374</t>
  </si>
  <si>
    <r>
      <t xml:space="preserve">Remodelaciones Restaurante la Bruja (F – D - OI)
</t>
    </r>
    <r>
      <rPr>
        <sz val="10"/>
        <rFont val="Arial Narrow"/>
        <family val="2"/>
      </rPr>
      <t>Pérdida de los recursos invertidos en las adecuaciones del restaurante la Bruja que no estaban autorizadas por la autoridad competente, procedía el desmonte de la infraestructura y el abandono del área que se encuentra ocupando el espacio público</t>
    </r>
  </si>
  <si>
    <t>Intervencion en zona de baja mar por parte de la sociedad</t>
  </si>
  <si>
    <t xml:space="preserve">Implementacion de manual de Gobierno corporativo y metodologia de administración </t>
  </si>
  <si>
    <t>FILA_375</t>
  </si>
  <si>
    <t xml:space="preserve">Solicitar asesoria y capacitación especifica para las zonas de baja mar </t>
  </si>
  <si>
    <t xml:space="preserve">Contratar asesor o capacitador experto en el tema </t>
  </si>
  <si>
    <t>FILA_376</t>
  </si>
  <si>
    <r>
      <t xml:space="preserve"> Contrato Arrendamiento (F - D)
E</t>
    </r>
    <r>
      <rPr>
        <sz val="10"/>
        <rFont val="Arial Narrow"/>
        <family val="2"/>
      </rPr>
      <t>l contrato marco suscrito en 1998 permanece en las mismas condiciones acordadas por las partes, desconociendo las nuevas condiciones del mercado hotelero y la situación de incautación.   Daño al patrimonio público por valor de $478.386.370</t>
    </r>
  </si>
  <si>
    <t xml:space="preserve">Establecer dialogos con FON TUR para realización de entrega </t>
  </si>
  <si>
    <t xml:space="preserve">Realizar mesas de trabajo con FONTUR para dar por finalizado el tema de la entrega del Hotel. 
</t>
  </si>
  <si>
    <t>Mesa de Trabajo</t>
  </si>
  <si>
    <t>FILA_377</t>
  </si>
  <si>
    <t xml:space="preserve">Implementacion de manual de Gobierno Corporativo y metodología de administración  </t>
  </si>
  <si>
    <t>FILA_378</t>
  </si>
  <si>
    <r>
      <t xml:space="preserve">Recaudos y Pagos en Efectivo Sociedad Turismo HANSA
</t>
    </r>
    <r>
      <rPr>
        <sz val="10"/>
        <rFont val="Arial Narrow"/>
        <family val="2"/>
      </rPr>
      <t xml:space="preserve">No se tiene implementado dentro del manual de políticas y procedimientos  el manejo de los anticipos entregados a depositarios en efectivo; corriendo en un alto riesgo de pérdida, fraude, usos inadecuados y deterioro de su valor.
</t>
    </r>
  </si>
  <si>
    <t>La Sociedad por estar en el listado OFAC, no permitia que la misma tuviera acceso al sector financiero. (Productos financieros)</t>
  </si>
  <si>
    <t>En la vigencia 2020 se nombró un nuevo depositario provisional a la Sociedad, por lo anterior este realizó una gestión de ingreso a productos financieros.</t>
  </si>
  <si>
    <t>FILA_379</t>
  </si>
  <si>
    <t>Reunion con Superfinanciera o Asobancaria socialización de sociedades en proceso de extinción</t>
  </si>
  <si>
    <t>FILA_380</t>
  </si>
  <si>
    <r>
      <t xml:space="preserve">Debilidades en el seguimiento y gestión de la Sociedad Turismo Hansa
</t>
    </r>
    <r>
      <rPr>
        <sz val="10"/>
        <rFont val="Arial Narrow"/>
        <family val="2"/>
      </rPr>
      <t>Debilidades en el control y seguimiento de los cánones de arrendamiento
mensual; permitiendo que se realicen pagos extemporáneos, sin el reconocimiento de intereses moratorios establecidos en el contrato.</t>
    </r>
    <r>
      <rPr>
        <b/>
        <sz val="10"/>
        <rFont val="Arial Narrow"/>
        <family val="2"/>
      </rPr>
      <t xml:space="preserve">
</t>
    </r>
  </si>
  <si>
    <t>1. Falla en seguimiento a la gestion contractual  del depositario provisional en desarrollo de su gestion.  
2. Falencias en el proceso final para realizar la entrega de los recursos al departamento de San Andres</t>
  </si>
  <si>
    <t>FILA_381</t>
  </si>
  <si>
    <t xml:space="preserve">Realizar el correcto seguimiento a las gestiones del depositario provisional, para que el no genere un detrimento patrimonial a la sociedad. 
 </t>
  </si>
  <si>
    <t xml:space="preserve">Seguimiento de gestiones del depositario provisional 
</t>
  </si>
  <si>
    <t>FILA_382</t>
  </si>
  <si>
    <t xml:space="preserve"> 
Gestionar con el area encargada de la administracion de dichos recursos , con el fin de que realice el traslado al departamento de San Andres.
</t>
  </si>
  <si>
    <t xml:space="preserve">Verificar existencia de utilidades repartibles. </t>
  </si>
  <si>
    <t>FILA_383</t>
  </si>
  <si>
    <t xml:space="preserve">Implementacion de manual de gobierno corporativo y metodologia de administración </t>
  </si>
  <si>
    <t>FILA_384</t>
  </si>
  <si>
    <r>
      <t xml:space="preserve">Locales internos 113 y 114 Centro Comercial SUNRISE (F - D)
</t>
    </r>
    <r>
      <rPr>
        <sz val="10"/>
        <rFont val="Arial Narrow"/>
        <family val="2"/>
      </rPr>
      <t>Se concluye que se causa un presunto detrimento por $231.276.280, Los locales comerciales han venido siendo usados y explotados por la sociedad Hoteles Avenida 127, sin que la SAE o el depositario provisional realicen gestiones y acciones pertinentes</t>
    </r>
  </si>
  <si>
    <t xml:space="preserve"> Falta de acuerdos contractuales que beneficien las partes que estan involucradas dentro del contrato ( Fontur - SAE- Operador - Sociedades)</t>
  </si>
  <si>
    <t xml:space="preserve">Establecer dialogos con FONTUR para revision de mejoras contractuales. </t>
  </si>
  <si>
    <t xml:space="preserve">Realizar mesas de trabajo con FONTUR para revisar condiciones contractuales.
</t>
  </si>
  <si>
    <t>FILA_385</t>
  </si>
  <si>
    <r>
      <t xml:space="preserve">Contrato Arrendamiento FNTB No.018.16 y Plan de Inversión (D)
</t>
    </r>
    <r>
      <rPr>
        <sz val="10"/>
        <rFont val="Arial Narrow"/>
        <family val="2"/>
      </rPr>
      <t>Deficiencias en la determinación del valor de canon de arrendamiento de la unidad económica, derivando en el aumento de las pérdidas de la Sociedad Hotel Sunrise Beach de San Andrés.</t>
    </r>
    <r>
      <rPr>
        <b/>
        <sz val="10"/>
        <rFont val="Arial Narrow"/>
        <family val="2"/>
      </rPr>
      <t xml:space="preserve">
</t>
    </r>
  </si>
  <si>
    <t>1. Falla en seguimiento a la gestion contractual  del depositario provisional en desarrollo de su gestion.  
2. Falta de acuerdos contractuales que beneficien las partes que estan involucradas dentro del contrato ( Fontur - SAE- Operador - Sociedades)</t>
  </si>
  <si>
    <t xml:space="preserve">Implementación de manual de Gobierno Corporativo y metodología de administración  </t>
  </si>
  <si>
    <t xml:space="preserve">Realizar mesas de trabajo con Fontur para revisar condiciones contractuales.
</t>
  </si>
  <si>
    <t>FILA_386</t>
  </si>
  <si>
    <r>
      <t xml:space="preserve">Bienes del FRISCO explotados por la sociedad (D)
</t>
    </r>
    <r>
      <rPr>
        <sz val="10"/>
        <rFont val="Arial Narrow"/>
        <family val="2"/>
      </rPr>
      <t>Ausencia de gestión en la  administración por parte de la SAE como administradora de los bienes del FRISCO, aspectos que conllevan a que los activos y la productividad generada no sean transferidos al archipiélago y continúen bajo la explotación económica de terceros.</t>
    </r>
  </si>
  <si>
    <t xml:space="preserve">Falla en la identificacion del titular de los beneficios por la explotacion de los activos y irregularidades consignadas en el contrato. </t>
  </si>
  <si>
    <t xml:space="preserve">Revisión de las condiciones y objeto del contrato con FONTUR para determinar el beficiario de los recursos. </t>
  </si>
  <si>
    <t xml:space="preserve">Revisar el estado de los activos y solicitar estado de cuenta 
</t>
  </si>
  <si>
    <t>FILA_387</t>
  </si>
  <si>
    <t xml:space="preserve">Revisión de las condiciones y objeto del contrato con FONTUR para determinar el beneficiario de los recursos. </t>
  </si>
  <si>
    <t xml:space="preserve">Traslado de los recursos producto de la explotación al correspondiente beneficiario. </t>
  </si>
  <si>
    <t>FILA_388</t>
  </si>
  <si>
    <r>
      <rPr>
        <b/>
        <sz val="10"/>
        <rFont val="Arial Narrow"/>
        <family val="2"/>
      </rPr>
      <t xml:space="preserve">Impuesto Predial Sociedad Hotel SUNRISE BEACH S.A (D - OI)
</t>
    </r>
    <r>
      <rPr>
        <sz val="10"/>
        <rFont val="Arial Narrow"/>
        <family val="2"/>
      </rPr>
      <t xml:space="preserve">Hoteles Avenida 127 no ha dado cumplimiento al pago del impuesto predial unificado a ser cancelado a la Gobernación de San Andrés, incurriendo en posibles intereses por mora y sanciones.
</t>
    </r>
  </si>
  <si>
    <t xml:space="preserve">No cumplimiento de pago de impuestos prediales de inmuebles de la sociedad por parte de FONTUR. </t>
  </si>
  <si>
    <t>FILA_389</t>
  </si>
  <si>
    <t xml:space="preserve">Hacer seguimiento y solicitar al depositario provisional el estado de cuenta de lo adeudado por concepto de impuesto predial de inmuebles y realización del pago por parte de FONTUR. </t>
  </si>
  <si>
    <t xml:space="preserve">Instar a FONTUR a realizar el pago de los impuestos prediales adeudados, en virtud de el capitulo 11 numeral 11.6 (pago de impuesto predial) del contrato 018-2016 </t>
  </si>
  <si>
    <t>FILA_390</t>
  </si>
  <si>
    <r>
      <t xml:space="preserve">Impuestos y obligaciones por pagar (OI)
</t>
    </r>
    <r>
      <rPr>
        <sz val="10"/>
        <rFont val="Arial Narrow"/>
        <family val="2"/>
      </rPr>
      <t>En las declaraciones de renta, se evidenció que desde la vigencia 2016, solo se presentan y no se pagan. Incertidumbre sobre los vehículos que se están movilizando en San Andrés, sin cumplir con los requisitos de tránsito mínimo como es el SOAT y la revisión técnicomecanica</t>
    </r>
  </si>
  <si>
    <t>FILA_391</t>
  </si>
  <si>
    <t xml:space="preserve">Implementación de manual de Gobierno Corporativo </t>
  </si>
  <si>
    <t>Manual de Gobierno Corporativo que incluya mecanismos de seguimiento al cumplimiento de obligaciones tributarias</t>
  </si>
  <si>
    <t>FILA_392</t>
  </si>
  <si>
    <r>
      <t xml:space="preserve">Deberes y Obligaciones de los Administradores (D)
</t>
    </r>
    <r>
      <rPr>
        <sz val="10"/>
        <rFont val="Arial Narrow"/>
        <family val="2"/>
      </rPr>
      <t>Incumplimiento con respecto de la obligación , que establece que la SAE, tiene que informar durante los  (5) días hábiles siguientes, a que tenga conocimiento del ejercicio de la acción de extinción de dominio.</t>
    </r>
  </si>
  <si>
    <t xml:space="preserve">El no reporte de informacion de la sociedad ante la superintendencia de sociedades </t>
  </si>
  <si>
    <t xml:space="preserve">Reportar a la supertintendencia de sociedades, las sociedades que se encuentran administras por la entidad en virtud del proceso de extincion del derecho de dominio. Reporte de informacion contable y financiera a la supersociedades. </t>
  </si>
  <si>
    <t xml:space="preserve">Reportar mediante oficio a la Superintendencia de Sociedades las sociedades en San Andres que se encuentre en administración por parte de la entidad en virtud del proceso de extincion. 
</t>
  </si>
  <si>
    <t>FILA_393</t>
  </si>
  <si>
    <t xml:space="preserve">Reportar a la Superintendencia de Sociedades, las sociedades que se encuentran administras por la entidad en virtud del proceso de extincion del derecho de dominio. Reporte de informacion contable y financiera a la supersociedades. </t>
  </si>
  <si>
    <t xml:space="preserve">Realizar mesa de trabajo con la Superintendencia de Sociedades / para remitir reportes de informacion financiera  de las sociedades administradas </t>
  </si>
  <si>
    <t xml:space="preserve">01/07/2021: Mesa de trabajo con Superintendencia el 19 de febrero de 2021. </t>
  </si>
  <si>
    <t>FILA_394</t>
  </si>
  <si>
    <t xml:space="preserve">Solicitar a los depositarios provisionales de las sociedades en San Andres el soporte de remisión de información  contable y financiera a la Superintendencia de Sociedades. </t>
  </si>
  <si>
    <t>FILA_395</t>
  </si>
  <si>
    <r>
      <rPr>
        <b/>
        <sz val="10"/>
        <rFont val="Arial Narrow"/>
        <family val="2"/>
      </rPr>
      <t xml:space="preserve">Supervisión de las sociedades Activas (D)
</t>
    </r>
    <r>
      <rPr>
        <sz val="10"/>
        <rFont val="Arial Narrow"/>
        <family val="2"/>
      </rPr>
      <t>Falta de seguimiento y supervisión de la SAE , por lo cual le es exigible conocer y contar con la información relacionada de las sociedades y tomar las medidas oportunas para que continúen con su objeto social, conforme a los lineamientos establecidos por la SAE</t>
    </r>
  </si>
  <si>
    <t xml:space="preserve">Falla en seguimiento de gestion de depositarios provisionales en ejercicio de sus funciones asi como las la gestion de las   sociedades y establecimientos de comercio en ejercicio de su actividad. </t>
  </si>
  <si>
    <t xml:space="preserve">Desarrollo sistema de medición de gestion de depositarios provisionales </t>
  </si>
  <si>
    <t xml:space="preserve">Desarrollo del Sistema de aplicado a gestión de depositarios  de sociedades. </t>
  </si>
  <si>
    <t>FILA_396</t>
  </si>
  <si>
    <r>
      <rPr>
        <b/>
        <sz val="10"/>
        <rFont val="Arial Narrow"/>
        <family val="2"/>
      </rPr>
      <t xml:space="preserve">Supervisión de las sociedades Activas (D)
</t>
    </r>
    <r>
      <rPr>
        <sz val="10"/>
        <rFont val="Arial Narrow"/>
        <family val="2"/>
      </rPr>
      <t xml:space="preserve">Falta de seguimiento y supervisión de la SAE , por lo cual le es exigible conocer y contar con la información relacionada de las sociedades y tomar las medidas oportunas para que continúen con su objeto social, conforme a los lineamientos establecidos por la SAE
</t>
    </r>
  </si>
  <si>
    <t xml:space="preserve">Realización de mesas de trabajo periodicas para verificar información de la gestion desempeñada por los depositarios provisionales en ejercicio de sus obligaciones. Y la implementacion de un gobierno corporativo general para todos los activos.  </t>
  </si>
  <si>
    <t>FILA_397</t>
  </si>
  <si>
    <r>
      <t xml:space="preserve">Bienes muebles - medios de transporte
</t>
    </r>
    <r>
      <rPr>
        <sz val="10"/>
        <rFont val="Arial Narrow"/>
        <family val="2"/>
      </rPr>
      <t>Se evidenció que la SAE no realizó las gestiones pertinentes y necesarias que
conllevaran a la productividad de los medios de transportes, desde la incautación hasta el 31 de diciembre de 2019; lo anterior, generó depreciación y el deterioro de los bienes.</t>
    </r>
    <r>
      <rPr>
        <b/>
        <sz val="10"/>
        <rFont val="Arial Narrow"/>
        <family val="2"/>
      </rPr>
      <t xml:space="preserve">
</t>
    </r>
  </si>
  <si>
    <t>Los bienes no fueron materializado de la Dne a SAE, no cumplen con los requisitos para destinacion definitiva según el procedimiento , bienes materializados en mal estado y bienes chatarrizados no contemplado el traslado de los recursos generados por la chatarrización.</t>
  </si>
  <si>
    <t>Realizar las gestiones tendientes a la disposicion final de los bienes con extincion de dominio según corresponda  e informar a la Gerencia Financiera sobre los recursos obtenidos por estas disposiciones para provisión y traslado de los recursos al Departamento de San Andres y Providencia.</t>
  </si>
  <si>
    <t xml:space="preserve">Incluir en la denuncia de averiguación de responsable los bienes  no materializados. </t>
  </si>
  <si>
    <t xml:space="preserve"> resumen de gestion realizada a los bienes no ubicados de medios de transporte</t>
  </si>
  <si>
    <t>Dic 20: (Modificaciones CI2020-00525/CI2020-000696) Solicitud denuncia penal averiguación responsables CS2019-021737 y CS2019-031873, Remisión de actualización inventario objeto de demanda CS2020-008793, radicado de informe de cierre de proyecto de bienes no ubicados y soporte de toda la gestion adelantada radicado CI2020-015244</t>
  </si>
  <si>
    <t>FILA_398</t>
  </si>
  <si>
    <t xml:space="preserve">Reiterar solicitud de inscripción de propiedad al FRISCO </t>
  </si>
  <si>
    <t>Solicitud a la Gobernación de San Andres</t>
  </si>
  <si>
    <t>Dic 20: Se adjunta archivo con las gestiones adelantadas para la inscripcion de medidas a SAI</t>
  </si>
  <si>
    <t>FILA_399</t>
  </si>
  <si>
    <r>
      <t xml:space="preserve">Bienes muebles - medios de transporte
</t>
    </r>
    <r>
      <rPr>
        <sz val="10"/>
        <rFont val="Arial Narrow"/>
        <family val="2"/>
      </rPr>
      <t>Se evidenció que la SAE no realizó las gestiones pertinentes y necesarias que conllevaran a la productividad de los medios de transportes, desde la incautación hasta el 31 de diciembre de 2019; lo anterior, generó depreciación y el deterioro de los bienes.</t>
    </r>
    <r>
      <rPr>
        <b/>
        <sz val="10"/>
        <rFont val="Arial Narrow"/>
        <family val="2"/>
      </rPr>
      <t xml:space="preserve">
</t>
    </r>
  </si>
  <si>
    <t xml:space="preserve">Realizar el alistamiento administrativo para destinación definitiva </t>
  </si>
  <si>
    <t>Relacion de actos administrativos de destinacion definitiva al Archipielago de San Andres.</t>
  </si>
  <si>
    <t>Dic 20: (Modificaciones CI2020-00525/CI2020-000696)Se realizó la destinacion definitiva de 11 bienes que contaban con todos los requisitos para ser dispuestos bajo este procedimiento.</t>
  </si>
  <si>
    <t>FILA_400</t>
  </si>
  <si>
    <t>Reportar a Gerencia Financiera los recursos objeto de traslado a SAI.</t>
  </si>
  <si>
    <t>Reporte a Gerencia Financiera 
Traslado de Recursos</t>
  </si>
  <si>
    <t>Dic 20: Mediante radicado CI2020-006528 del 10/06/2020 le fue solicitado a la Gerencia Financiera el traslado de los recursos producto de bienes chatarrizados, mediante correo electronico del 21/10/2020 Financiera indica que mediante el traslado de estos recursos se incluyeron en la resolucion 1279 de octubre de 2020</t>
  </si>
  <si>
    <t>FILA_401</t>
  </si>
  <si>
    <r>
      <t xml:space="preserve">Administracion SOCIEDAD GRAN MUELLE S.A.(D)
</t>
    </r>
    <r>
      <rPr>
        <sz val="10"/>
        <rFont val="Arial Narrow"/>
        <family val="2"/>
      </rPr>
      <t xml:space="preserve">Se evidencia falta de gestion frente al incumplimiento de las obligaciones de los depositarios provisionales, conlleva perdidas economicas a la Sociedad GRAN MUELLE por la imposibilidad de percibir ingresos por canones de arrendamiento. </t>
    </r>
  </si>
  <si>
    <t xml:space="preserve">Falla en seguimiento a la gestion (contractual )  del depositario provisional en desarrollo de su gestion. </t>
  </si>
  <si>
    <t xml:space="preserve">Implementacion de manual de Gobierno Corporativo y metodologia de administracion  </t>
  </si>
  <si>
    <t xml:space="preserve">Aprobar un manual de contratación  comun a las sociedades </t>
  </si>
  <si>
    <t xml:space="preserve">Manual </t>
  </si>
  <si>
    <t>01/07/2021: En la metodologia de administracion se implementó el control pre contactual para las sociedades y sus activos. Capitulo 3 seccion 2 numeral 3.2.15 (pag 19), la cual se encuentra publicada en http://intranetsae/saein/DocumentosIntranet/NuestraSAE/Arquitectura/Metodologia%20Administracion%20de%20Bienesf.pdf</t>
  </si>
  <si>
    <t>FILA_402</t>
  </si>
  <si>
    <r>
      <t xml:space="preserve">Administracion SOCIEDADES DAVILA JIMENO (D)
</t>
    </r>
    <r>
      <rPr>
        <sz val="10"/>
        <rFont val="Arial Narrow"/>
        <family val="2"/>
      </rPr>
      <t xml:space="preserve">Debilidades en el control y seguimiento de las gestiones del depositario. </t>
    </r>
  </si>
  <si>
    <t xml:space="preserve">Falla en seguimiento a la gestion del depositario provisional en desarrollo de su gestion. </t>
  </si>
  <si>
    <t>FILA_403</t>
  </si>
  <si>
    <t xml:space="preserve">
Deficiencias en los controles del sistema de asignaciones y
falta de seguimiento a la aplicación de la metodología al interior del grupo de Sociedades.
</t>
  </si>
  <si>
    <t>Sanear la asignación y el cupo del depositario provisional para dar cumplimiento a la Metodología de Administración de los Bienes del FRISCO y al Procedimiento P-RR2-056.</t>
  </si>
  <si>
    <t>Remoción del depositario provisional.</t>
  </si>
  <si>
    <t xml:space="preserve">RESOLUCION </t>
  </si>
  <si>
    <t/>
  </si>
  <si>
    <t>FILA_404</t>
  </si>
  <si>
    <t xml:space="preserve">
Deficiencias en los controles del sistema de asignaciones y
falta de seguimiento a la aplicación de la metodología al interior del grupo de Sociedades.</t>
  </si>
  <si>
    <t>Verificar el numero de sociedades asignadas a cada depositario para dar cumplimiento al cupo máximo establecido en la Metodología de Administración de los Bienes del FRISCO y en el Procedimiento P-RR2-056.</t>
  </si>
  <si>
    <t>De manera semestral, se revisará el número de sociedades asignadas a cada depositario. De presentarse diferencias se reportará al área correspondiente.</t>
  </si>
  <si>
    <t xml:space="preserve">SEGUIMIENTO </t>
  </si>
  <si>
    <t>FILA_405</t>
  </si>
  <si>
    <t xml:space="preserve">
Deficiencias en los controles del sistema de asignaciones y
falta de seguimiento a la aplicación de la metodología.</t>
  </si>
  <si>
    <t>Controlar el cupo máximo permitido.</t>
  </si>
  <si>
    <t>Realizar control del cupo máximo permitido por Depositario, cada vez que se genere una solicitud.</t>
  </si>
  <si>
    <t>SEGUIMIENTO/SOLICITUDES</t>
  </si>
  <si>
    <t>FILA_406</t>
  </si>
  <si>
    <t>La especificación de los requerimientos con la que se construyó el Sistema de Asignación de Depositarios no se encontraba acorde con la regla de negocio definida en la Metodología de Administración de los Bienes del FRISCO y el Procedimiento P-RR2-056.</t>
  </si>
  <si>
    <t>Construcción del requerimiento.</t>
  </si>
  <si>
    <t>Adelantar mesas de trabajo en las que participen todas las áreas involucradas, con el fin de construir un requerimiento acorde con la Metodología de Administración de los Bienes del FRISCO y el Procedimiento P-RR2-056.</t>
  </si>
  <si>
    <t>MESAS DE TRABAJO</t>
  </si>
  <si>
    <t>GIT de Gestión de Depositarios Provisionales y Liquidadores
Vicepresidencia de Sociedades
Vicepresidencia de Bienes Muebles e Inmuebles
GIT de Aseguramiento y Control de la Información
Oficina Asesora de Planeación</t>
  </si>
  <si>
    <t>FILA_407</t>
  </si>
  <si>
    <t>Ajustar el aplicativo a partir del requerimiento.</t>
  </si>
  <si>
    <t>Ajustar el aplicativo de conformidad con el requerimiento y aplicando el Procedimiento P-TE-150 y sus instructivos.</t>
  </si>
  <si>
    <t>CICLOS DE DESARROLLO</t>
  </si>
  <si>
    <t>FILA_408</t>
  </si>
  <si>
    <t>Deficiencias en la administración de la Sociedad por parte del Depositario.
Falta de seguimiento por parte de la SAE a los informes del
depositario.</t>
  </si>
  <si>
    <t xml:space="preserve">Conciliación de cuentas del contrato de arrendamiento con CENCOSUD.
Presentar soportes de pago de canon de arrendamiento por parte de CENCOSUD. </t>
  </si>
  <si>
    <t>Estado de cuenta y juramento estimatorio.
Soportes de pago discriminado.</t>
  </si>
  <si>
    <t xml:space="preserve">SOPORTES </t>
  </si>
  <si>
    <t>FILA_409</t>
  </si>
  <si>
    <t>Validación de la gestión del depositario provisional.</t>
  </si>
  <si>
    <t>Implementación de tableros de control de información en sociedades.</t>
  </si>
  <si>
    <t>INFORME</t>
  </si>
  <si>
    <t>FILA_410</t>
  </si>
  <si>
    <t>Debido a que la SAE SAS no ha ejercido administración sobre este Establecimiento de comercio desde el año 2014, lo cual permitió que la persona que está incursa en un proceso de extinción de dominio continuara ejerciendo actos de señor y dueño sobre bienes entregados a la SAE SAS y percibiera ingresos provenientes del mismo.</t>
  </si>
  <si>
    <t>Inicio de acciones legales de tipo penal  en contra de la afectada por los delitos de Peculado por Apropiación y Fraude a Resolución Judicial</t>
  </si>
  <si>
    <t xml:space="preserve">Seguimiento a las acciones legales emprendidas en contra de la afectada. </t>
  </si>
  <si>
    <t xml:space="preserve">Por parte de la gerencia de sociedades activas, se solicitara a la Vicepresidencia Juridica informe especial acerca del estado del proceso, y como soporte de la actividad se presentará dicho informe </t>
  </si>
  <si>
    <t>Gerencia de Sociedades Activas
Gerencia de Asuntos Legales</t>
  </si>
  <si>
    <t>FILA_411</t>
  </si>
  <si>
    <t>Inicio de acciones legales de tipo CIVIL en contra de la afectada</t>
  </si>
  <si>
    <t>FILA_412</t>
  </si>
  <si>
    <t>falta de seguimiento y control por parte de la Entidad frente a este establecimiento de comercio</t>
  </si>
  <si>
    <t xml:space="preserve">Elaboracion de estimado de renta </t>
  </si>
  <si>
    <t xml:space="preserve">Estimado de renta 
</t>
  </si>
  <si>
    <t xml:space="preserve">ESTIMADO DE RENTA </t>
  </si>
  <si>
    <t>FILA_413</t>
  </si>
  <si>
    <t xml:space="preserve">Recuperacion del activo </t>
  </si>
  <si>
    <t xml:space="preserve">Legalizacion de la ocupacion o desalojo </t>
  </si>
  <si>
    <t xml:space="preserve">Contrato de arrendamiento o acto administrativo de desalojo </t>
  </si>
  <si>
    <t>FILA_414</t>
  </si>
  <si>
    <t>Establecimiento de comercio se celebró un contrato de arrendamiento el 10 de enero de 2015, con un canon mensual de $4.500.000, actualizado año a año de acuerdo al IPC, valores que han sido pagados por el Arrendatario, directamente a la arrendadora, persona a la cual se le está adelantando el proceso de extinción de dominio, y no han ingresado al FRISCO</t>
  </si>
  <si>
    <t xml:space="preserve">Inicio de acciones legales en contra del arrendatario por lo no percibido por el FRISCO/ TRANSACCION SI SE LEGALIZA EL CONTRATO </t>
  </si>
  <si>
    <t xml:space="preserve">Suscripcion Transaccion o inicio de acciones legales  </t>
  </si>
  <si>
    <t>TRANSACCION O INFORME ACCION CIVIL</t>
  </si>
  <si>
    <t>FILA_415</t>
  </si>
  <si>
    <t>FILA_416</t>
  </si>
  <si>
    <t>FILA_417</t>
  </si>
  <si>
    <t>Deficiencias en la implementación, seguimiento, evaluación y control de los procesos ejercidos por parte de la SAE para garantizar la productividad y administración del Establecimiento Comercial EDS EL VISO como parte de los bienes del FRISCO. Lo que generó improductividad, pérdida de recursos</t>
  </si>
  <si>
    <t xml:space="preserve">Seguimiento a la Reconstruccion contable del Establecimiento de comercio por parte del depositario provisional </t>
  </si>
  <si>
    <t>Seguimiento a reconstruccion contable y levantamiento del inventario</t>
  </si>
  <si>
    <t>FILA_418</t>
  </si>
  <si>
    <r>
      <t>Productividad del activo social denominado “Sociedad Álvarez Ríos e Hijos &amp; CIA S.C.A</t>
    </r>
    <r>
      <rPr>
        <sz val="10"/>
        <rFont val="Arial Narrow"/>
        <family val="2"/>
      </rPr>
      <t xml:space="preserve"> ineficiente gestión en el pago de los impuestos prediales</t>
    </r>
    <r>
      <rPr>
        <b/>
        <sz val="10"/>
        <rFont val="Arial Narrow"/>
        <family val="2"/>
      </rPr>
      <t>.</t>
    </r>
  </si>
  <si>
    <t>No hubo pago oportuno en cada vigencia de la deuda por concepto de impuestos en lo correspondiente a los años 2014, 2015, 2016, 2017 y 2018.</t>
  </si>
  <si>
    <t>Definición de lineamientos para el pago en tiempo de obligaciones tributarias.</t>
  </si>
  <si>
    <t>Determinar lineamientos con fundamento en la ley para el pago de obligaciones .</t>
  </si>
  <si>
    <t xml:space="preserve">INSTRUCTIVO </t>
  </si>
  <si>
    <t>FILA_419</t>
  </si>
  <si>
    <r>
      <rPr>
        <b/>
        <sz val="10"/>
        <rFont val="Arial Narrow"/>
        <family val="2"/>
      </rPr>
      <t xml:space="preserve">Productividad del activo social denominado “Sociedad Álvarez Ríos e Hijos &amp; CIA S.C.A </t>
    </r>
    <r>
      <rPr>
        <sz val="10"/>
        <rFont val="Arial Narrow"/>
        <family val="2"/>
      </rPr>
      <t xml:space="preserve"> No existe contrato de administración entre las Sociedad ÁLVAREZ RÍOS E HIJOS CIA SCA con CONSTRUCTORA SARA LTDA.</t>
    </r>
  </si>
  <si>
    <t>Imprecisiones en las actas de asamblea, inexistencia de un contrato al igual que de un procedimiento para este tipo de manejo.</t>
  </si>
  <si>
    <t>Definición de lineamientos para el manejo de documentación de relaciones contractuales.</t>
  </si>
  <si>
    <t xml:space="preserve">Generar lineamiento para la legalizacion,  suscripcion y seguimiento de contratos. </t>
  </si>
  <si>
    <t>INSTRUCTIVO</t>
  </si>
  <si>
    <t>FILA_420</t>
  </si>
  <si>
    <r>
      <rPr>
        <b/>
        <sz val="10"/>
        <rFont val="Arial Narrow"/>
        <family val="2"/>
      </rPr>
      <t xml:space="preserve">Productividad del activo social denominado “Sociedad Álvarez Ríos e Hijos &amp; CIA S.C.A </t>
    </r>
    <r>
      <rPr>
        <sz val="10"/>
        <rFont val="Arial Narrow"/>
        <family val="2"/>
      </rPr>
      <t xml:space="preserve"> gestión de recursos de la sociedad en cuenta de otra sociedad sin la autorización generando riesgos para la Sociedad.
</t>
    </r>
  </si>
  <si>
    <t>Manejo de recursos financieros por otra sociedad, sin la autorización de la asamblea general de accionistas, ni directamente por la SAE S.A.S., asimismo no se cuenta con un procedimiento establecido para el manejo financiero de la Sociedad.</t>
  </si>
  <si>
    <t>Realizar el traslado de la sociedad dando cumplimiento al procedimiento de traslados.</t>
  </si>
  <si>
    <t xml:space="preserve">Generar lineamientos para el manejo de los recursos de las sociedades. </t>
  </si>
  <si>
    <t>INSRUCTIVO</t>
  </si>
  <si>
    <t>FILA_421</t>
  </si>
  <si>
    <r>
      <rPr>
        <b/>
        <sz val="10"/>
        <rFont val="Arial Narrow"/>
        <family val="2"/>
      </rPr>
      <t>Productividad del activo social denominado “Sociedad Álvarez Ríos e Hijos &amp; CIA S.C.A</t>
    </r>
    <r>
      <rPr>
        <sz val="10"/>
        <rFont val="Arial Narrow"/>
        <family val="2"/>
      </rPr>
      <t xml:space="preserve"> incumplimiento del INSTRUCTIVO PARA EL TRASLADO DE SOCIEDADES</t>
    </r>
  </si>
  <si>
    <t xml:space="preserve">Se reconoció la causal de disolución y liquidación y a la fecha  (junio del 2021), no ha sido surtido el procedimiento de traslado. </t>
  </si>
  <si>
    <t>Dar cumplimiento al procedimiento de traslados.</t>
  </si>
  <si>
    <t xml:space="preserve">Cumplimiento del procedimiento de traslados </t>
  </si>
  <si>
    <t xml:space="preserve">TRASLADO </t>
  </si>
  <si>
    <t>FILA_422</t>
  </si>
  <si>
    <r>
      <rPr>
        <b/>
        <sz val="10"/>
        <rFont val="Arial Narrow"/>
        <family val="2"/>
      </rPr>
      <t>Productividad del activo social denominado “Sociedad Álvarez Ríos e Hijos &amp; CIA S.C.A</t>
    </r>
    <r>
      <rPr>
        <sz val="10"/>
        <rFont val="Arial Narrow"/>
        <family val="2"/>
      </rPr>
      <t xml:space="preserve"> Incumplimiento del INSTRUCTIVO PARA EL TRASLADO DE SOCIEDADES</t>
    </r>
  </si>
  <si>
    <t>No hubo gestión de los requisitos indispensables que se requieren para la legalización de la ocupación del inmueble, generando pérdida en la productividad a la citada Sociedad.</t>
  </si>
  <si>
    <t>Establecimiento de lineamientos dirigidos a depositarios provisionales en relación con la ejecución de acciones frente a ocupación ilegal de los inmuebles.</t>
  </si>
  <si>
    <t xml:space="preserve">Generar lineamiento para que en caso de no darse la legalización de la ocupación se lleve a cabo el desalojo de los activos sociales. </t>
  </si>
  <si>
    <t xml:space="preserve">PROCEDIMIENTO </t>
  </si>
  <si>
    <t>FILA_423</t>
  </si>
  <si>
    <r>
      <rPr>
        <b/>
        <sz val="10"/>
        <rFont val="Arial Narrow"/>
        <family val="2"/>
      </rPr>
      <t xml:space="preserve">Productividad del activo social denominado “Sociedad Álvarez Ríos e Hijos &amp; CIA S.C.A </t>
    </r>
    <r>
      <rPr>
        <sz val="10"/>
        <rFont val="Arial Narrow"/>
        <family val="2"/>
      </rPr>
      <t>incumplimiento de lo establecido en la Resolución 246 del 2012 “Régimen aplicable a la Contribución de Valorización y Proyecto Valorización del Poblado”.</t>
    </r>
  </si>
  <si>
    <t>No hubo registro de pagos a Fondos de valorización departamentales  por concepto de Valorización del Proyecto.</t>
  </si>
  <si>
    <t>Establecimiento de políticas contables para el pago de impuestos, tasas y contribuciones por parte de la sociedad.</t>
  </si>
  <si>
    <t>Determinar lineamientos con fundamento en la ley para el pago de obligaciones.</t>
  </si>
  <si>
    <t>FILA_424</t>
  </si>
  <si>
    <r>
      <rPr>
        <b/>
        <sz val="10"/>
        <rFont val="Arial Narrow"/>
        <family val="2"/>
      </rPr>
      <t>Productividad del activo social denominado “Sociedad Álvarez Ríos e Hijos &amp; CIA S.C.A</t>
    </r>
    <r>
      <rPr>
        <sz val="10"/>
        <rFont val="Arial Narrow"/>
        <family val="2"/>
      </rPr>
      <t xml:space="preserve"> incumplimiento de la NIC 39, que establece reglas para el reconocimiento, medición y revelación de información sobre los activos y pasivos poseídos por la empresa.</t>
    </r>
  </si>
  <si>
    <t>No se ha gestionado el concepto técnico, existe incertidumbre en la estimación de estas obligaciones, previo proceso de extinción a favor de los afectados a cargo de la sociedad.</t>
  </si>
  <si>
    <t xml:space="preserve">Gestion del Concepto Técnico para la estimación de obligaciones. </t>
  </si>
  <si>
    <t xml:space="preserve">Solicitud por parte de la Sociedad de concepto técnico para la estimacion y reconocimiento de los activos y pasivos de la sociedad. </t>
  </si>
  <si>
    <t xml:space="preserve">CONCEPTO TÉCNICO </t>
  </si>
  <si>
    <t>FILA_425</t>
  </si>
  <si>
    <r>
      <rPr>
        <b/>
        <sz val="10"/>
        <rFont val="Arial Narrow"/>
        <family val="2"/>
      </rPr>
      <t xml:space="preserve">Productividad del activo social denominado “Sociedad Álvarez Ríos e Hijos &amp; CIA S.C.A </t>
    </r>
    <r>
      <rPr>
        <sz val="10"/>
        <rFont val="Arial Narrow"/>
        <family val="2"/>
      </rPr>
      <t>la SAE S.A.S, no exigió el cumplimiento de sus obligaciones y hasta junio de 2021,  tiene programada la Asamblea para aprobar el reconocimiento del ESTADO DE LIQUIDACIÓN.</t>
    </r>
  </si>
  <si>
    <t>Ratificación del depositario sin observar las normas de productividad que debían cumplirse por parte del depositario.</t>
  </si>
  <si>
    <t>Establecimiento de indicadores que permitan medir la gestión de los depositarios desde el punto de vista de la eficiencia, la eficacia y la efectividad en su gestión.</t>
  </si>
  <si>
    <t>Generar matriz de puntuación para determinar el cumplimiento de los depositarios.</t>
  </si>
  <si>
    <t>MATRIZ</t>
  </si>
  <si>
    <t>FILA_426</t>
  </si>
  <si>
    <r>
      <rPr>
        <b/>
        <sz val="10"/>
        <rFont val="Arial Narrow"/>
        <family val="2"/>
      </rPr>
      <t>Productividad del activo social denominado “Sociedad Álvarez Ríos e Hijos &amp; CIA S.C.A la SAE S.A.S</t>
    </r>
    <r>
      <rPr>
        <sz val="10"/>
        <rFont val="Arial Narrow"/>
        <family val="2"/>
      </rPr>
      <t>.</t>
    </r>
  </si>
  <si>
    <t>No se cuenta con información clara y precisa del monto de la obligaciones por concepto de honorarios de depositarios.</t>
  </si>
  <si>
    <t xml:space="preserve">Establecer lineamientos respecto al reporte y pago de honorarios de depositarios provisionales atendiendo los recursos de la sociedad asignada. </t>
  </si>
  <si>
    <t xml:space="preserve">Generar lineamientos para el cobro de honorarios por parte de los depositarios provisionales. </t>
  </si>
  <si>
    <t>FILA_427</t>
  </si>
  <si>
    <r>
      <t xml:space="preserve">Inventarios activos biológicos de la Sociedad INVERSIONES RODRÍGUEZ FUENTES LTDA. (F-D-O) </t>
    </r>
    <r>
      <rPr>
        <sz val="10"/>
        <rFont val="Arial Narrow"/>
        <family val="2"/>
      </rPr>
      <t>incumplimiento por parte de la Gerencia de Sociedades Activas de la SAE con lo establecido en el artículo 11° de la Resolución Nro. 308 del 10 de mayo de 2017</t>
    </r>
    <r>
      <rPr>
        <b/>
        <sz val="10"/>
        <rFont val="Arial Narrow"/>
        <family val="2"/>
      </rPr>
      <t>.</t>
    </r>
  </si>
  <si>
    <t xml:space="preserve">Establecer lineamientos específicos frente al manejo de semovientes y otros animales, que permita mantener la trazabilidad de la gestión desarrollada por el depositario provisional. </t>
  </si>
  <si>
    <t>Generar lineamientos para el manejo de los activos semovientes de las sociedades ganaderas.</t>
  </si>
  <si>
    <t>FILA_428</t>
  </si>
  <si>
    <t>Inventarios activos biológicos de la Sociedad INVERSIONES RODRÍGUEZ FUENTES LTDA. (F-D-O).</t>
  </si>
  <si>
    <t xml:space="preserve">No se cuenta con información actualizada de la marcación del ganado,  por lo tanto no permite la identificación, procedencia y tenencia de la propiedad, para así determinar su producción y productividad.  </t>
  </si>
  <si>
    <t>Establecer lineamientos específicos frente al manejo para semovientes y otros animales, que permita mantener la trazabilidad de la gestión desarrollada por el depositario provisional.</t>
  </si>
  <si>
    <t>FILA_429</t>
  </si>
  <si>
    <r>
      <t xml:space="preserve">Inventarios activos biológicos de la Sociedad INVERSIONES RODRÍGUEZ FUENTES LTDA. (F-D-O) </t>
    </r>
    <r>
      <rPr>
        <sz val="10"/>
        <rFont val="Arial Narrow"/>
        <family val="2"/>
      </rPr>
      <t>documentación por muerte de reces.</t>
    </r>
  </si>
  <si>
    <t xml:space="preserve">Inexistencia de documentos que informen la causa de muerte de semovientes, razones y soportes, así como acciones para mitigar la situación, que permitan la trazabilidad y supervisión del activo. </t>
  </si>
  <si>
    <t>FILA_430</t>
  </si>
  <si>
    <r>
      <t>Inventarios activos biológicos de la Sociedad INVERSIONES RODRÍGUEZ FUENTES LTDA. (F-D-O)</t>
    </r>
    <r>
      <rPr>
        <sz val="10"/>
        <rFont val="Arial Narrow"/>
        <family val="2"/>
      </rPr>
      <t xml:space="preserve"> inexistencia de instrumentos de control. </t>
    </r>
  </si>
  <si>
    <t xml:space="preserve">Inexistencia de procedimientos específicos que permitan el control y seguimiento de semovientes a cargo de los depositarios provisionales designados. </t>
  </si>
  <si>
    <t>Establecer lineamientos específicos frente al manejo para semovientes y otros animales, que permitan mantener la trazabilidad de la gestión desarrollada por el depositario provisional .</t>
  </si>
  <si>
    <t>FILA_431</t>
  </si>
  <si>
    <r>
      <t xml:space="preserve">Inventarios activos biológicos de la Sociedad INVERSIONES RODRÍGUEZ FUENTES LTDA. (F-D-O) </t>
    </r>
    <r>
      <rPr>
        <sz val="10"/>
        <rFont val="Arial Narrow"/>
        <family val="2"/>
      </rPr>
      <t xml:space="preserve">marcación de ganado y control del mismo. </t>
    </r>
  </si>
  <si>
    <t xml:space="preserve">No se cuenta con información actualizada de la marcación del ganado, que permita la identificación, procedencia y tenencia de la propiedad, para así determinar su producción y productividad. </t>
  </si>
  <si>
    <t>FILA_432</t>
  </si>
  <si>
    <r>
      <t xml:space="preserve">Pagos de Intereses de Mora a la DIAN y Terceros realizados por la Sociedad GRUPO ALIADOS SAS. (F-D) </t>
    </r>
    <r>
      <rPr>
        <sz val="10"/>
        <rFont val="Arial Narrow"/>
        <family val="2"/>
      </rPr>
      <t xml:space="preserve">pago de intereses moratorios por 25.429.201 </t>
    </r>
  </si>
  <si>
    <t>Inadecuada administración por parte de los depositarios en cuanto al trámite de las obligaciones tributarias y oportuno pago a los acreedores, lo que conllevó a pagar intereses moratorios</t>
  </si>
  <si>
    <t xml:space="preserve">definición de lineamientos para el pago en tiempo de obligaciones tributarias </t>
  </si>
  <si>
    <t>FILA_433</t>
  </si>
  <si>
    <r>
      <t xml:space="preserve">Giro de Anticipo para prestación de servicios profesionales, realizados por la Sociedad Grupo Aliados SAS. (F-D) </t>
    </r>
    <r>
      <rPr>
        <sz val="10"/>
        <rFont val="Arial Narrow"/>
        <family val="2"/>
      </rPr>
      <t>contratación de abogado para representar los intereses de la sociedad</t>
    </r>
    <r>
      <rPr>
        <b/>
        <sz val="10"/>
        <rFont val="Arial Narrow"/>
        <family val="2"/>
      </rPr>
      <t>.</t>
    </r>
  </si>
  <si>
    <t xml:space="preserve">Debilidades en el control y seguimiento por parte de la gerencia de sociedades activas a los informes que presentan los depositarios, lo que genera riesgo de la no legalización de este gasto. </t>
  </si>
  <si>
    <t>Generar lineamiento para el tratamiento de anticipos por parte de las sociedades.</t>
  </si>
  <si>
    <t>FILA_434</t>
  </si>
  <si>
    <t xml:space="preserve">Falta de revelación de información del origen del anticipo y la amortización de este, generando incumplimiento en las políticas contables de la sociedad respecto al principio de revelación. </t>
  </si>
  <si>
    <t>Establecimiento de lineamientos dirigidos a depositarios provisionales en relación con el manejo de anticipos para  garantizar su trazabilidad.</t>
  </si>
  <si>
    <t>FILA_435</t>
  </si>
  <si>
    <t xml:space="preserve">Los contratos de arrendamiento o de explotación económica que se suscriban sobre bienes del FRISCO a partir del 2015 no contaban con una póliza de seguros que garantice su pago u otras garantías autorizada por el comité técnico. </t>
  </si>
  <si>
    <t xml:space="preserve">Generar lineamiento para la legalizacion,  suscripcion y seguimiento de contratos </t>
  </si>
  <si>
    <t>FILA_436</t>
  </si>
  <si>
    <t>Identificar los contratos que arrendamiento que no tiene póliza y gestionar un otrosí modificatorio para efectos de disminuir el riesgo identificado.</t>
  </si>
  <si>
    <t>Solicitud de contratos a depositarios provisionales junto con su respectiva poliza, de no tenerse instruir al depositario para que con base en el INSTRUCTIVO  realice el correcopondiente saneamiento.</t>
  </si>
  <si>
    <t>FILA_437</t>
  </si>
  <si>
    <t>Manejo inadecuado de la contabilidad de la operación del manejo de los recursos de la sociedad por concepto de cánones de arrendamiento., ni gastos efectuados.</t>
  </si>
  <si>
    <t xml:space="preserve">Establecer lineamientos dirigidos a los depositarios provisionales que permita establecer controles frente al manejo del arriendo de los bienes de las sociedades asignadas. </t>
  </si>
  <si>
    <t>Con base en la normatividad contable  generar un lineamiento para el registro contable de las sociedades y establecimientos de comercio.</t>
  </si>
  <si>
    <t>FILA_438</t>
  </si>
  <si>
    <t>Sociedad Mejía Cano S en C. activa y en funcionamiento y entregada por el Depositario en estado “EN LIQUIDACIÓN”. (F-D) NO fue entregada la contabilidad de la sociedad por parte de la Inmobiliaria Bustamante, ni libros contables al Depositario Provisional, por lo cual la sociedad procede a reconstruir la contabilidad de la sociedad.</t>
  </si>
  <si>
    <t xml:space="preserve">Inadecuado seguimiento a los informes presentados por la inmobiliaria, que presentaban inconsistencias, generando incertidumbre en los recaudos de los cánones de arrendamiento, costos y gastos. </t>
  </si>
  <si>
    <t xml:space="preserve">Establecer lineamientos dirigidos a los depositarios provisionales que permita establecer controles frente al manejo de arriendo de los bienes de las sociedades asignadas. </t>
  </si>
  <si>
    <t>FILA_439</t>
  </si>
  <si>
    <t xml:space="preserve">Inadecuado registro de los movimientos financieros de la sociedad, que no permiten determinar si se reintegraron o no dineros adeudados. </t>
  </si>
  <si>
    <t xml:space="preserve">Establecer lineamientos dirigidos a los depositarios provisionales que permita establecer controles frente al manejo y trazabilidad de los recursos de las sociedades y su adecuada gestión. </t>
  </si>
  <si>
    <t>FILA_440</t>
  </si>
  <si>
    <t>Realización de procesos de cobro coactivo a la sociedad por personal sin competencia -CONTADORA</t>
  </si>
  <si>
    <t>Inicio de acciones legales en contra del depositario provisional.</t>
  </si>
  <si>
    <t xml:space="preserve">Seguimiento a las acciones legales emprendidas en contra del depositario. </t>
  </si>
  <si>
    <t>FILA_441</t>
  </si>
  <si>
    <t>Efectuar arrendamientos sin que medie contrato escrito y póliza de garantía.</t>
  </si>
  <si>
    <t>FILA_442</t>
  </si>
  <si>
    <t xml:space="preserve">Certificados de existencia y representación legal que no corresponden al depositario actual. </t>
  </si>
  <si>
    <t>Establecer lineamientos dirigidos a los depositarios provisionales que permita establecer controles frente a la renovacion anual del certificado de existencia y representacion legal de la sociedad.</t>
  </si>
  <si>
    <t>Generación de directriz para que en el informe de gestión de asamblea se incluya punto de renovación de cámara y soporte de la misma.</t>
  </si>
  <si>
    <t>DIRECTRIZ</t>
  </si>
  <si>
    <t>FILA_443</t>
  </si>
  <si>
    <t>Manejo de la Cuenta “Fondo de Reposición” establecido en el Contrato de Arrendamiento No. 018 de 2006 suscrito entre la Dirección Nacional de Estupefacientes – DNE (Arrendador), y la Unión Temporal Hoteles Limitada y Hoteles Cien Avenida S.A. (Arrendataria). (D-O)</t>
  </si>
  <si>
    <t xml:space="preserve">Inexistencia de un procedimiento para el manejo de los recursos del fondo de reposición, generando riesgo en los requisitos y definición de los gastos, inexactitud de las cifras, falta de autorizaciones y aprobaciones para ese manejo. </t>
  </si>
  <si>
    <t xml:space="preserve">establecer lineamientos dirigidos a los depositarios provisionales que permita establecer controles frente al manejo y trazabilidad de los recursos de las sociedades y su adecuada gestión </t>
  </si>
  <si>
    <t xml:space="preserve">Determinacion de directriz para el manejo de recursos producto de contratos </t>
  </si>
  <si>
    <t>FILA_444</t>
  </si>
  <si>
    <t xml:space="preserve">No hubo reconocimiento contable de las operaciones y transacciones en los estados financieros. </t>
  </si>
  <si>
    <t>FILA_445</t>
  </si>
  <si>
    <t xml:space="preserve">Ineficiente administración por parte del depositario en el trámite de obligaciones tributarias y oportuno pago a los acreedores que conllevó a pagar intereses moratorio y sanciones. </t>
  </si>
  <si>
    <t>Establecimiento de políticas contable para el pago de impuestos, tasas y contribuciones por parte de la sociedad</t>
  </si>
  <si>
    <t>FILA_446</t>
  </si>
  <si>
    <t xml:space="preserve">Precisión de datos relevantes en los contratos tales como fecha de vigencia, acta de inicio de actividades, para efectos de determinar efectos jurídicos de la relación contractual. </t>
  </si>
  <si>
    <t>Generar lineamiento para la legalización,  suscripción y seguimiento de contratos.</t>
  </si>
  <si>
    <t>FILA_447</t>
  </si>
  <si>
    <t xml:space="preserve">Debilidades en los estados financieros, representado en Facturas que no se encuentran reconocidas contablemente por la Sociedad intervenida, Retenciones en la fuente deducidas de la facturación no registradas en los registros contables, cuentas por pagar no reconocidas por el área contable, deudas no registradas adecuadamente. </t>
  </si>
  <si>
    <t>FILA_448</t>
  </si>
  <si>
    <t xml:space="preserve">No hay claridad en el resultado del ejercicio operacional por cuanto las utilidades y perdidas corresponden a cifras indeterminadas que no permiten establecer una relación verificable de los resultados presentados por la sociedad. </t>
  </si>
  <si>
    <t>Establecer lineamientos dirigidos a los depositarios provisionales que permitan establecer controles frente al manejo y trazabilidad de los recursos de las sociedades y su adecuada gestión.</t>
  </si>
  <si>
    <t>Con base en la normatividad contable  generar un lineamiento para el registro contable de las sociedades y establecimientos de comercio</t>
  </si>
  <si>
    <t>FILA_449</t>
  </si>
  <si>
    <t xml:space="preserve">Incumplimiento de la política contable definida por la Entidad respecto al deterioro del valor de los activos financieros. </t>
  </si>
  <si>
    <t>FILA_450</t>
  </si>
  <si>
    <t>Realización de procesos de defensa judicial sin el respectivo contrato de mandato en donde medien las obligaciones y respectivas retenciones a desarrollarse.</t>
  </si>
  <si>
    <t xml:space="preserve">Definición de lineamientos para el manejo de documentación de relaciones contractuales. </t>
  </si>
  <si>
    <t xml:space="preserve">Generar lineamiento para la legalización,  suscripción y seguimiento de contratos. </t>
  </si>
  <si>
    <t>FILA_451</t>
  </si>
  <si>
    <t>Aspectos Administrativos y Financieros de la Sociedad Grupo Hotelero ÁMBAR SA. (O) libros auxiliares del año 2020 del reconocimiento contable de los honorarios de al señor Humberto Martínez Trujillo identificado con la C.C.11187618.</t>
  </si>
  <si>
    <t xml:space="preserve">Inexistencia de un procedimiento para el manejo de los anticipos a los depositarios por concepto de honorarios, con sus respectivos controles y políticas de operación. </t>
  </si>
  <si>
    <t>FILA_452</t>
  </si>
  <si>
    <t>Aspectos Administrativos y Financieros de la Sociedad Grupo Hotelero ÁMBAR SA. (O) sobre el procedimiento establecido para realizar los avances, anticipos y legalización de estos; al Depositario Martínez Trujillo Humberto.</t>
  </si>
  <si>
    <t xml:space="preserve">Contratos realizados por la sociedad que no establecen los acuerdos previstos entre trabajador y empleador (tales como comisiones, proceso de negociación y aprobación). </t>
  </si>
  <si>
    <t>FILA_453</t>
  </si>
  <si>
    <r>
      <t xml:space="preserve">Aspectos Administrativos y Financieros de la Sociedad Grupo Hotelero ÁMBAR SA. (O) </t>
    </r>
    <r>
      <rPr>
        <sz val="10"/>
        <rFont val="Arial Narrow"/>
        <family val="2"/>
      </rPr>
      <t>Libros auxiliares correspondientes a la vigencia 2020, en la subcuenta 41401510 “Ingresos Paquete Grupo Exento”</t>
    </r>
  </si>
  <si>
    <t xml:space="preserve">Falta de seguimiento en el proceso de saneamiento de las obligaciones tributarias de la sociedad. </t>
  </si>
  <si>
    <t>Establecimiento de políticas contable para el pago de impuestos, tasas y contribuciones por parte de la sociedad.</t>
  </si>
  <si>
    <t>FILA_454</t>
  </si>
  <si>
    <r>
      <t>Reconocimiento y Revelación de Ingresos de la Sociedad MAKRO Ltda. (D) Diferencias entre el estado de resultados integrales (ingresos) y</t>
    </r>
    <r>
      <rPr>
        <sz val="10"/>
        <rFont val="Arial Narrow"/>
        <family val="2"/>
      </rPr>
      <t xml:space="preserve"> el libro auxiliar contable base para la elaboración de los estados financieros no registra el valor al no contar con los soportes del ingreso.</t>
    </r>
  </si>
  <si>
    <t xml:space="preserve">Los estados financieros no reflejan la realidad financiera y económica de la sociedad como elemento constitutivo de la gestión para la toma de decisiones en Junta de Socios, generando falta de control y registro que pone en riesgo la relevancia y comprensibilidad de la información. </t>
  </si>
  <si>
    <t>FILA_455</t>
  </si>
  <si>
    <r>
      <t xml:space="preserve">Canón de arrendamiento del bien inmueble FMI 400- 3219 entregado por la Sociedad GRUPO CANO GRACA A GASEOSAS RIO, </t>
    </r>
    <r>
      <rPr>
        <sz val="10"/>
        <rFont val="Arial Narrow"/>
        <family val="2"/>
      </rPr>
      <t>se desconoce el documento que evidencia el acuerdo entre las dos Sociedades  respecto a las condiciones de contraprestación por el usufructo del inmueble identificado con FMI 400-3219</t>
    </r>
  </si>
  <si>
    <t xml:space="preserve">Falta de documentos que establezcan las condiciones acordadas entre las sociedades para realizar cobros de cánones de arrendamiento y pagos de impuestos. </t>
  </si>
  <si>
    <t xml:space="preserve">Establecer lineamientos que permitan establecer controles frente al manejo de arriendo de los bienes de las sociedades asignadas. </t>
  </si>
  <si>
    <t>Generar lineamiento para la administración de las sociedades GRUPO CANO GRACA S EN C.S. a la SOCIEDAD GASEOSAS RÍO LTDA. Con relacion al inmueble.</t>
  </si>
  <si>
    <t xml:space="preserve">OFICIO </t>
  </si>
  <si>
    <t>FILA_456</t>
  </si>
  <si>
    <r>
      <t>Inscripción Cámara de Comercio de la Sociedad GRUPO CANO GRACA S en C.S. (D-O) R</t>
    </r>
    <r>
      <rPr>
        <sz val="10"/>
        <rFont val="Arial Narrow"/>
        <family val="2"/>
      </rPr>
      <t>enovación de la matrícula mercantil - término para solicitarla año 1993</t>
    </r>
    <r>
      <rPr>
        <b/>
        <sz val="10"/>
        <rFont val="Arial Narrow"/>
        <family val="2"/>
      </rPr>
      <t>.</t>
    </r>
  </si>
  <si>
    <t>Incumplimiento de la obligación mercantil de renovar cámara de comercio, por falta de control y seguimiento que genera riesgo fiscal materializando consecuencias pecuniarias y posibles disolución de las misma.</t>
  </si>
  <si>
    <t xml:space="preserve">Establecer lineamientos dirigidos a los depositarios provisionales respecto a la renovación de la cámara de comercio, indicadores de medición de la actividad y reporte del mismo en los informes de gestión. </t>
  </si>
  <si>
    <t xml:space="preserve">Generacion de directriz para que en el informe de gestión de asamblea se incluya punto de renovación de cámara y soporte de la misma. </t>
  </si>
  <si>
    <t>FILA_457</t>
  </si>
  <si>
    <r>
      <t xml:space="preserve">Préstamos entre GRUPO CANO GRACA S EN C.S. Y GASEOSAS RÍO LTDA. </t>
    </r>
    <r>
      <rPr>
        <sz val="10"/>
        <rFont val="Arial Narrow"/>
        <family val="2"/>
      </rPr>
      <t>Cuentas y Gastos por Pagar a compañías vinculadas, que corresponde a los valores que ha prestado la Sociedad GASESOSAS RIO LIMITADA por diferentes conceptos a 31 de diciembre de 2019 por valor de $111.503.000</t>
    </r>
  </si>
  <si>
    <t xml:space="preserve">Falta de regulación a través de la metodología de administración de bienes del FRISCO al no contemplar lo relacionado con el manejo de préstamos entre sociedades, ni contar con el procedimiento que así determine, ocasionando incumplimiento tributario.  </t>
  </si>
  <si>
    <t xml:space="preserve">Establecer lineamientos dirigidos a los depositarios provisionales que permita establecer controles frente al manejo y trazabilidad de los recursos de las sociedades y su adecuada gestión </t>
  </si>
  <si>
    <t xml:space="preserve">Generar lineamientos para el prestamo entre sociedades </t>
  </si>
  <si>
    <t>FILA_458</t>
  </si>
  <si>
    <t>Contrato de Arrendamiento Nro. 1644 del 2012 suscrito entre SAE S.A.S., NIT 900.265.408-3 y Patricia Martínez Plazas CC No. 40.773.564 de los bienes inmuebles rurales de la Sociedad Extinguida COLOMBO LIBANESA LTDA. (F-D)</t>
  </si>
  <si>
    <t>Contratos desarrollados por la sociedad que requieren modificación prioritaria respecto a las obligaciones contractuales y/o forma de pago.</t>
  </si>
  <si>
    <t>FILA_459</t>
  </si>
  <si>
    <r>
      <t xml:space="preserve">Contrato de Arrendamiento Nro. 1644 del 2012 suscrito entre SAE S.A.S., NIT 900.265.408-3 y Patricia Martínez Plazas CC No. 40.773.564 de los bienes inmuebles rurales de la Sociedad Extinguida COLOMBO LIBANESA LTDA. (F-D) </t>
    </r>
    <r>
      <rPr>
        <sz val="10"/>
        <rFont val="Arial Narrow"/>
        <family val="2"/>
      </rPr>
      <t>relación de los ingresos por cánones de arrendamiento de los dos (2) inmuebles rurales identificados con FMI Nros. 157-
66733 y 157-5165, que data del año 2012</t>
    </r>
    <r>
      <rPr>
        <b/>
        <sz val="10"/>
        <rFont val="Arial Narrow"/>
        <family val="2"/>
      </rPr>
      <t>.</t>
    </r>
  </si>
  <si>
    <t xml:space="preserve">Incertidumbre en el recaudo de los ingresos mensuales al no contar con la información que permita determinar la consignación de cánones de arrendamiento. </t>
  </si>
  <si>
    <t>FILA_460</t>
  </si>
  <si>
    <t>Contrato de Arrendamiento Nro. 1644 del 2012 suscrito entre SAE S.A.S., NIT 900.265.408-3 y Patricia Martínez Plazas CC No. 40.773.564 de los bienes inmuebles rurales de la Sociedad Extinguida COLOMBO LIBANESA LTDA. (F-D) ESTIMADO DE RENTA.</t>
  </si>
  <si>
    <t xml:space="preserve">La información de estimación de renta de inmuebles no guarda concordancia con los datos suministrados, generando el riesgo de recibir cánones de arrendamientos inferiores a lo estimado.  </t>
  </si>
  <si>
    <t>Saneamiento de la inconsistencia a travez del estimado de renta actualizado.</t>
  </si>
  <si>
    <t xml:space="preserve">Realización de estimado de renta. </t>
  </si>
  <si>
    <t>ESMITADO DE RENTA</t>
  </si>
  <si>
    <t>FILA_461</t>
  </si>
  <si>
    <r>
      <t xml:space="preserve">Contrato de Arrendamiento Nro. 1644 del 2012 suscrito entre SAE S.A.S., NIT 900.265.408-3 y Patricia Martínez Plazas CC No. 40.773.564 de los bienes inmuebles rurales de la Sociedad Extinguida COLOMBO LIBANESA LTDA. (F-D) </t>
    </r>
    <r>
      <rPr>
        <sz val="10"/>
        <rFont val="Arial Narrow"/>
        <family val="2"/>
      </rPr>
      <t>cánones de arrendamiento mensuales de los años 2016 al 2020; se observan valores mensuales inferiores pactado en el contrato por $800.000 incluido IVA en el año 2012.</t>
    </r>
  </si>
  <si>
    <t>No se realizo una actualización del canón definido en el contrato de arrendamiento de acuerdo al IPC.</t>
  </si>
  <si>
    <t>FILA_462</t>
  </si>
  <si>
    <r>
      <t xml:space="preserve">Contrato de Arrendamiento Nro. 1644 del 2012 suscrito entre SAE S.A.S., NIT 900.265.408-3 y Patricia Martínez Plazas CC No. 40.773.564 de los bienes inmuebles rurales de la Sociedad Extinguida COLOMBO LIBANESA LTDA. (F-D) </t>
    </r>
    <r>
      <rPr>
        <sz val="10"/>
        <rFont val="Arial Narrow"/>
        <family val="2"/>
      </rPr>
      <t>diferencia por $14.594.207 frente a los recaudado en cuentas bancarias del FRISCO de esos mismos años 2016 al 2020</t>
    </r>
    <r>
      <rPr>
        <b/>
        <sz val="10"/>
        <rFont val="Arial Narrow"/>
        <family val="2"/>
      </rPr>
      <t>.</t>
    </r>
  </si>
  <si>
    <t xml:space="preserve">Balance general y notas a estados financieros no reflejan la realidad financiera de la sociedad, por debilidades en los procesos de facturación, recaudo, validación y descarga en los aplicativos de la SAE, y la verificación y aprobación de los estimados de renta de los bienes inmuebles sociales. </t>
  </si>
  <si>
    <t>Establecimiento de lineamientos para el adecuado registro contable de la sociedad de acuerdo a las normas de contabilidad aplicables.</t>
  </si>
  <si>
    <t>Con base en la normatividad generar un lineamiento para realizar la reconstruccion contable de la sociedad.</t>
  </si>
  <si>
    <t>FILA_463</t>
  </si>
  <si>
    <r>
      <t>Situación Financiera de la Administración de la Sociedad Extinguida COLOMBO LIBANESA LTDA. (D-O) D</t>
    </r>
    <r>
      <rPr>
        <sz val="10"/>
        <rFont val="Arial Narrow"/>
        <family val="2"/>
      </rPr>
      <t>epositario Provisional  German Roberto Franco mediante Resolución Nro. 391 del 16 de octubre de 2015</t>
    </r>
  </si>
  <si>
    <t>Debilidades en los actos administrativos (resoluciones) al momento de nombramiento de los depositarios provisionales.</t>
  </si>
  <si>
    <t xml:space="preserve">Realizar un reporte actualizado de los actos administrativos de nombramiento de depositarios provisionales que se encuentran en firme para la correspondiente validación por parte de las areas misionales. </t>
  </si>
  <si>
    <t>Actualizacion del reporte consolidado de depositarios de manera manual.</t>
  </si>
  <si>
    <t xml:space="preserve">REPORTE </t>
  </si>
  <si>
    <t>FILA_464</t>
  </si>
  <si>
    <r>
      <t>Situación Financiera de la Administración de la Sociedad Extinguida COLOMBO LIBANESA LTDA. (D-O) D</t>
    </r>
    <r>
      <rPr>
        <sz val="10"/>
        <rFont val="Arial Narrow"/>
        <family val="2"/>
      </rPr>
      <t>epositario Provisional  German Roberto Franco mediante Resolución Nro. 391 del 16 de octubre de 2015.</t>
    </r>
  </si>
  <si>
    <t>Generación de un reporte automatico en el cual se evidencia el estado del nombramiento de depositarios provisionales.</t>
  </si>
  <si>
    <t xml:space="preserve">reporte de estado de asignación de depositarios provisionales </t>
  </si>
  <si>
    <t>FILA_465</t>
  </si>
  <si>
    <r>
      <t xml:space="preserve">Situación Financiera de la Administración de la Sociedad Extinguida COLOMBO LIBANESA LTDA. (D-O) </t>
    </r>
    <r>
      <rPr>
        <sz val="10"/>
        <rFont val="Arial Narrow"/>
        <family val="2"/>
      </rPr>
      <t>reconocimiento contablemente las transacciones financieras que desarrolla la Sociedad Colombo Libanesa Ltda., por concepto de arrendamientos de los bienes inmuebles rurales</t>
    </r>
    <r>
      <rPr>
        <b/>
        <sz val="10"/>
        <rFont val="Arial Narrow"/>
        <family val="2"/>
      </rPr>
      <t>.</t>
    </r>
  </si>
  <si>
    <t xml:space="preserve">Debilidad en el control de información de movimientos contables de recaudos de arrendamientos mediante modalidad de recaudo centralizado realizado por la SAE. </t>
  </si>
  <si>
    <t>FILA_466</t>
  </si>
  <si>
    <r>
      <t>Situación Financiera de la Administración de la Sociedad Extinguida COLOMBO LIBANESA LTDA. (D-O)</t>
    </r>
    <r>
      <rPr>
        <sz val="10"/>
        <rFont val="Arial Narrow"/>
        <family val="2"/>
      </rPr>
      <t xml:space="preserve"> Balance General con corte a 31 de diciembre de 2019, el cual refleja pasivos por $175.851.679</t>
    </r>
  </si>
  <si>
    <t xml:space="preserve">Debilidades en la información de conocimiento respecto a las obligaciones por pagar de la sociedad, exponiendo a la sociedad al pago de intereses moratorios de los impuestos nacionales y municipales por pagar, demandas por salarios afectando la estructura financiera de la sociedad. </t>
  </si>
  <si>
    <t>FILA_467</t>
  </si>
  <si>
    <r>
      <t xml:space="preserve">Situación Financiera de la Administración de la Sociedad Extinguida COLOMBO LIBANESA LTDA. (D-O) </t>
    </r>
    <r>
      <rPr>
        <sz val="10"/>
        <rFont val="Arial Narrow"/>
        <family val="2"/>
      </rPr>
      <t>obligaciones financieras, proveedores y laborales que se mantienen con el mismo valor desconociéndose su origen e identificación, valor real presente de los intereses acumulados.</t>
    </r>
  </si>
  <si>
    <t>Inadecuada preparación y presentación de estados financieros de conformidad con las normas de contabilidad y de información financiera aceptadas para Colombia.</t>
  </si>
  <si>
    <t>establecimiento de lineamientos para el adecuado registro contable de la sociedad de acuerdo a loas normas de contabilidad aplicables.</t>
  </si>
  <si>
    <t>FILA_468</t>
  </si>
  <si>
    <r>
      <t xml:space="preserve">Situación Financiera de la Administración de la Sociedad Extinguida COLOMBO LIBANESA LTDA. (D-O) </t>
    </r>
    <r>
      <rPr>
        <sz val="10"/>
        <rFont val="Arial Narrow"/>
        <family val="2"/>
      </rPr>
      <t>cumplimiento a las  obligaciones establecidas en el Decreto 2136 de 2015.</t>
    </r>
  </si>
  <si>
    <t>Debilidades respecto al control por parte de la SAE de actas de empalme, actas de entrega, actas de recibo, informes de gestión, ni realización de asamblea de junta de socios, desarrollados por el depositario provisional.</t>
  </si>
  <si>
    <t xml:space="preserve">establecer lineamientos y formato estándar respecto a la entrega y empalme que debe desarrollar el depositario provisional, una vez termina su labor, así como las consecuencias de no desarrollar esta actividad con diligencia debida. </t>
  </si>
  <si>
    <t xml:space="preserve">Generar lineamiento para funcionarios frente a la entrega de activos por parte de depositarios removidos. </t>
  </si>
  <si>
    <t>FILA_469</t>
  </si>
  <si>
    <r>
      <t xml:space="preserve">Situación Financiera de la Administración de la  Sociedad Extinguida COLOMBO LIBANESA LTDA. (D-O) </t>
    </r>
    <r>
      <rPr>
        <sz val="10"/>
        <rFont val="Arial Narrow"/>
        <family val="2"/>
      </rPr>
      <t>situación de la citada Sociedad o en su defecto por la dependencia competente.</t>
    </r>
  </si>
  <si>
    <t>Inexistencia de informes por parte de la SAE respecto a las sociedades a su cargo, desconociendo la situación administrativa, financiera, tributaria y jurídica.</t>
  </si>
  <si>
    <t xml:space="preserve">establecer lineamientos e indicadores de medición del cumplimiento del mismo, así como mecanismos que permitan determinar alertas tempranas respecto a la gestión de los depositarios que pueda llegar a afectar la gestión de la sociedad y la labor de la SAE. </t>
  </si>
  <si>
    <t>Generar matriz de puntuación para determinar cumplimiento de depositarios.</t>
  </si>
  <si>
    <t>FILA_470</t>
  </si>
  <si>
    <r>
      <t>Contrato suscrito con COMUNICACIÓN CELULAR S.A. COMCEL S.A NIT 800.153.993-</t>
    </r>
    <r>
      <rPr>
        <sz val="10"/>
        <rFont val="Arial Narrow"/>
        <family val="2"/>
      </rPr>
      <t>7 AÑO 2010 de un inmueble propiedad de la sociedad L. OROZCO GOMEZ Y CIA S. en C en liquidación. (D - F) manejo financiero y administrativo del CONTRATO DE ARREDRAMIENTO, (sin número).</t>
    </r>
  </si>
  <si>
    <t>Debilidades en la administración de la sociedad por parte del depositario provisional.</t>
  </si>
  <si>
    <t>FILA_471</t>
  </si>
  <si>
    <r>
      <t>Contrato suscrito con COMUNICACIÓN CELULAR S.A. COMCEL S.A NIT 800.153.993-</t>
    </r>
    <r>
      <rPr>
        <sz val="10"/>
        <rFont val="Arial Narrow"/>
        <family val="2"/>
      </rPr>
      <t>7 AÑO 2010 de un inmueble propiedad de la sociedad L. OROZCO GOMEZ Y CIA S. en C en liquidación. (D - F)</t>
    </r>
  </si>
  <si>
    <t xml:space="preserve">Debilidades en el seguimiento de las actuaciones realizadas por la Sociedad de parte de la SAE. </t>
  </si>
  <si>
    <t xml:space="preserve">establecer lineamientos e indicadores de medición del cumplimiento del mismo, así como mecanismo que permita determinar alertas tempranas respecto a la gestión de los depositarios que pueda llegar a afectar la gestión de la sociedad y la labor de la SAE. </t>
  </si>
  <si>
    <t xml:space="preserve">Generar matriz de puntuacion para determinar cumplimiento de depositarios </t>
  </si>
  <si>
    <t>FILA_472</t>
  </si>
  <si>
    <r>
      <t xml:space="preserve">Entrega de la Sociedad L. OROZCO GOMEZ Y CIA S. en C y Recibido por parte de la SAE S.A.S. (D). </t>
    </r>
    <r>
      <rPr>
        <sz val="10"/>
        <rFont val="Arial Narrow"/>
        <family val="2"/>
      </rPr>
      <t>SAE S.A.S recibió la Sociedad sin el lleno de requisitos por parte del Depositario saliente, tal como se evidencia en el acta de entrega del depositario G&amp;B consultores del 7 de septiembre de 2020.</t>
    </r>
  </si>
  <si>
    <t>Debilidades respecto al control por parte de la SAE de actas de empalme, informes de gestión, Informe de rendición de cuentas, informe de avance de la recepción física,generando demoras e inconvenientes en la continuidad de los procesos, por inaplicabilidad de los procedimientos legales establecidos para tal efecto.</t>
  </si>
  <si>
    <t xml:space="preserve">establecer lineamientos y formatos estándar respecto al la entrega y empalme que debe desarrollar el depositario provisional una vez termina su labor, así como las consecuencias de no desarrollar esta actividad con diligencia debida. </t>
  </si>
  <si>
    <t xml:space="preserve">Generar lineamiento para funcionarios frente a la entrega de activos por parte de depositarios removidos </t>
  </si>
  <si>
    <t>FILA_473</t>
  </si>
  <si>
    <t>Mantenimiento de los bienes Inmuebles del activo social L. OROZCO GOMEZ &amp; COMPAÑIA S. EN C. (D)</t>
  </si>
  <si>
    <t>debilidad en la planeación operativa por falta de controles que permitan dar cumplimiento a un plan establecido, así como de la inspección, seguimiento y monitoreo de mantenimientos previstos por parte de la administración.</t>
  </si>
  <si>
    <t>FILA_474</t>
  </si>
  <si>
    <t>Custodia, Conservación de documentos y Libros de contabilidad de la Sociedades que hacen parte del FRISCO de la sociedad L. OROZCO GOMEZ &amp; CIA S EN C. (D) conserva los libros contables, ni comprobantes de las cuentas de las vigencias 2014 a 2020</t>
  </si>
  <si>
    <t>Debilidades en el manejo de la información histórica de las sociedades objeto de control, lo que genera riesgo en pérdida o no entrega de la información por parte de estos depositarios.</t>
  </si>
  <si>
    <t>FILA_475</t>
  </si>
  <si>
    <t>Ocupación de Inmuebles de la Sociedad PORRAS ARDILA OROZCO ESCHAVENATO &amp; CÍA., S en C. ocupación irregular de 3 de los 5 inmuebles pertenecientes a la sociedad PORRAS ARDILA OROZCO ESCHAVENATO Y CIA S EN C, correspondientes a: FMI Nro. 400-1224, casa en Leticia, inmueble con FMI Nro. 50C-1323534 local comercial en Bogotá y el inmueble con FMI Nro. 50C-218264, lote en Bogotá.</t>
  </si>
  <si>
    <t>Falta de gestión por parte del depositario provisional y de la SAE, al no agotar las instancias establecidas en la Metodología de administración de los bienes del FRISCO, para la legalización de ocupantes, aceptando la ocupación irregular de los predios.</t>
  </si>
  <si>
    <t xml:space="preserve">establecer dentro de los lineamiento aplicables a los depositarios provisionales, la forma como de gestionar las acciones cuando se presentan este tipo de escenarios. </t>
  </si>
  <si>
    <t>Generar lineamineto para que de no darse la legalización de ocupación se lleve a cabo el desalojo frente a los activos sociales .</t>
  </si>
  <si>
    <t>FILA_476</t>
  </si>
  <si>
    <t>Contratos de Arrendamiento de los Inmuebles de la Sociedad Porras Ardila Orozco Eschavenato &amp; Cía., S en C. inmueble con FMI 50C-1323540, apartamento 302 en Bogotá, inmueble identificado con FMI 400-1345,</t>
  </si>
  <si>
    <t>Arrendamiento de inmuebles de la sociedad sin que medie contrato escrito, reflejando falta de control y seguimiento al depositario en el cumplimiento de lo establecido para el arrendamiento de inmuebles sociales, lo que genera dificultades en la identificación de quien usufructúa el inmueble y en el control de los ingresos por arrendamientos.</t>
  </si>
  <si>
    <t>definición de lineamientos para el manejo de documentación de relaciones contractuales.</t>
  </si>
  <si>
    <t>FILA_477</t>
  </si>
  <si>
    <r>
      <t>Ingresos por Arrendamiento del Inmueble con FMI No 400-1345 de la Sociedad Porras Ardila Orozco Eschavenato &amp; CIA S EN C. (F-D)</t>
    </r>
    <r>
      <rPr>
        <sz val="10"/>
        <rFont val="Arial Narrow"/>
        <family val="2"/>
      </rPr>
      <t xml:space="preserve"> con cinco (5) inmuebles, de los cuales dos (2) están ubicados en Leticia y tres (3) en Bogotá.</t>
    </r>
  </si>
  <si>
    <t xml:space="preserve">Ingresos dejados de percibir por concepto de arrendamiento de bienes inmuebles debido a la falta de depositario o de una gestión directa por parte de la SAE. </t>
  </si>
  <si>
    <t>inicio de acciones legales en contra del deudor.</t>
  </si>
  <si>
    <t>Solicitud de inicio de acciones legales por parte del depositario para la recuperacion de los recursos no percibidos.</t>
  </si>
  <si>
    <t>FILA_478</t>
  </si>
  <si>
    <r>
      <t xml:space="preserve">Reuniones de Asamblea de la Sociedad Porras Ardila Orozco Eschavenato &amp; CIA S en C. (D-O) </t>
    </r>
    <r>
      <rPr>
        <sz val="10"/>
        <rFont val="Arial Narrow"/>
        <family val="2"/>
      </rPr>
      <t>vigencias 2015 a 2020 no se realizaron reuniones de Asamblea de Accionistas</t>
    </r>
  </si>
  <si>
    <t>Incumplimiento en la realización de asamblea general de accionistas para el periodo correspondiente.</t>
  </si>
  <si>
    <t>Llevar a cabo asamblea para que se subsane la situación presentada.</t>
  </si>
  <si>
    <t>Realización de asamblea.</t>
  </si>
  <si>
    <t xml:space="preserve">ACTA DE ASAMBLEA </t>
  </si>
  <si>
    <t>FILA_479</t>
  </si>
  <si>
    <t>Reuniones de Asamblea de la Sociedad Porras Ardila Orozco Eschavenato &amp; CIA S en C. (D-O)</t>
  </si>
  <si>
    <t xml:space="preserve">Incumplimiento en la presentación de informes financieros por parte del depositario de la sociedad. </t>
  </si>
  <si>
    <t>inicio de acciones legales en contra del depositario provisional.</t>
  </si>
  <si>
    <t>FILA_480</t>
  </si>
  <si>
    <r>
      <t xml:space="preserve">Póliza de Arrendamiento de la Sociedad Comercializadora SABRE E.U. (F-D) </t>
    </r>
    <r>
      <rPr>
        <sz val="10"/>
        <rFont val="Arial Narrow"/>
        <family val="2"/>
      </rPr>
      <t>Incumplimiento en lo relacionado con garantía (póliza de seguros) que garantice el pago del canón de arrendamiento, las cuotas de administración y los servicios públicos.</t>
    </r>
  </si>
  <si>
    <t>Contratos sin garantía exigida para asegurar el pago del canón de arrendamiento y otros en caso de incumplimiento del arrendatario.</t>
  </si>
  <si>
    <t>FILA_481</t>
  </si>
  <si>
    <r>
      <t xml:space="preserve">Revisoría Fiscal de la Sociedad UNIPRODUCCIONES S.A. </t>
    </r>
    <r>
      <rPr>
        <sz val="10"/>
        <rFont val="Arial Narrow"/>
        <family val="2"/>
      </rPr>
      <t>Incumplimiento del artículo 203 del Código de Comercio pues la Sociedad no contó con revisor fiscal por aprox. 5 años.</t>
    </r>
  </si>
  <si>
    <t>Ausencia de revisor fiscal por lo que no hubo dictamen o informe de revisor fiscal sobre los balances generales, ni informe de revisor fiscal para Asamblea General de Accionistas.</t>
  </si>
  <si>
    <t>Llevar a cabo el nombramiento del revisor fiscal a travez del aplicativo.</t>
  </si>
  <si>
    <t xml:space="preserve">Nombramiento de revisor fiscal para la sociedad. </t>
  </si>
  <si>
    <t xml:space="preserve">NOMBRAMIENTO </t>
  </si>
  <si>
    <t>FILA_482</t>
  </si>
  <si>
    <r>
      <t xml:space="preserve">Revisoría Fiscal de la Sociedad UNIPRODUCCIONES S.A. </t>
    </r>
    <r>
      <rPr>
        <sz val="10"/>
        <rFont val="Arial Narrow"/>
        <family val="2"/>
      </rPr>
      <t>Incumplimiento de obligaciones tributarias: IVA, ICA, entre otros (Cuadro No. 33, pag. 301) pues las declaraciones deben contener firma de revisor fiscal y no había.</t>
    </r>
  </si>
  <si>
    <t xml:space="preserve">Incumplimiento de obligaciones tributarias relacionadas con: declaración de renta, declaración de ingresos y patrimonio, declaración bimestral y cuatrimestral de ventas, declaración de retención, pues éstas exigen la firma del revisor fiscal. </t>
  </si>
  <si>
    <t>definición de lineamientos para el pago en tiempo de obligaciones.</t>
  </si>
  <si>
    <t xml:space="preserve">Determinar lineamientos con fundamento en la ley para el pago de obligaciones. </t>
  </si>
  <si>
    <t>FILA_483</t>
  </si>
  <si>
    <r>
      <t xml:space="preserve">Productividad de la Sociedad UNIPRODUCCIONES S.A. SAE </t>
    </r>
    <r>
      <rPr>
        <sz val="10"/>
        <rFont val="Arial Narrow"/>
        <family val="2"/>
      </rPr>
      <t>no aportó a la CGR contratos de arrendamiento sobre los activos, por lo que no se pudo establecer la productividad.</t>
    </r>
  </si>
  <si>
    <t>Deficiencia en la trazabilidad documental (contratos, entre otros) y de la productividad de la Sociedad.</t>
  </si>
  <si>
    <t>FILA_484</t>
  </si>
  <si>
    <r>
      <t xml:space="preserve">Manejo contable y tributario de la Sociedad INVERETNIA S.A. </t>
    </r>
    <r>
      <rPr>
        <sz val="10"/>
        <rFont val="Arial Narrow"/>
        <family val="2"/>
      </rPr>
      <t>Los estados financieros a 31/12/2020 muestran irregularidades en el cumplimiendo de la normatividad contable.</t>
    </r>
  </si>
  <si>
    <t xml:space="preserve">Incumplimiento por parte del depositario provisional de la normatividad relacionada con el manejo contable de la sociedad: libros, tributos, rendición de cuentas. </t>
  </si>
  <si>
    <t>FILA_485</t>
  </si>
  <si>
    <r>
      <t xml:space="preserve">Administración por parte de la SAE S.A.S., y los depositarios del establecimiento de comercio Hotel Llanura Real. </t>
    </r>
    <r>
      <rPr>
        <sz val="10"/>
        <rFont val="Arial Narrow"/>
        <family val="2"/>
      </rPr>
      <t xml:space="preserve">El establecimiento de comercio tiene dos (2) locales comerciales ocupados sin contrato de arrendamiento. </t>
    </r>
  </si>
  <si>
    <t>Inexistencia de contratos de arrendamiento sobre bienes del Establecimiento de Comercio, lo que genera la no materialización de cánones en favor del Establecimiento de Comercio o el Frisco.</t>
  </si>
  <si>
    <t>FILA_486</t>
  </si>
  <si>
    <r>
      <t>Administración por parte de la SAE S.A.S., y los depositarios del establecimiento de comercio Hotel Llanura Real. SAE n</t>
    </r>
    <r>
      <rPr>
        <sz val="10"/>
        <rFont val="Arial Narrow"/>
        <family val="2"/>
      </rPr>
      <t xml:space="preserve">o controla ni vigila el dinero del establecimiento de comercio por tanto el depositario provisional lo manejaba desde su cuenta personal. </t>
    </r>
  </si>
  <si>
    <t xml:space="preserve">Manejo de dineros del Establecimiento de Comercio en cuenta personal del depositario provisional. </t>
  </si>
  <si>
    <t>establecer lineamientos que determinen como se manejaran los recursos de los establecimientos de comercio exclusivamente.</t>
  </si>
  <si>
    <t>Generar lineamineto para el manejo de los recursos de Establecimientos de comercio.</t>
  </si>
  <si>
    <t>FILA_487</t>
  </si>
  <si>
    <t>Información Contable Hotel Llanura Real. No hay estados financieros del establecimiento de comercio.</t>
  </si>
  <si>
    <t>Incumplimiento por parte del depositario provisional de la normatividad relacionada con el manejo contable del Establecimiento de Comercio, por ende, no se conoce la situación financiera del establecimiento.</t>
  </si>
  <si>
    <t>FILA_488</t>
  </si>
  <si>
    <r>
      <t>Información Contable Hotel Llanura Real.</t>
    </r>
    <r>
      <rPr>
        <sz val="10"/>
        <rFont val="Arial Narrow"/>
        <family val="2"/>
      </rPr>
      <t xml:space="preserve"> Existe registro de ganancias con ocasión del funcionamiento del establecimiento de comercio, no obstante, no ha habido ningún ingreso al Frisco.</t>
    </r>
  </si>
  <si>
    <t xml:space="preserve">Inexistencia de transferencia de dineros por concepto de utilidades del Establecimiento de Comercio al Frisco. </t>
  </si>
  <si>
    <t xml:space="preserve">definición de lineamientos de operación al interior de los procesos institucionales que determine cuando se debe efectuar una transferencia de recursos de la sociedades al FRISCO; así como controles desde la evaluación de estados financieros de las sociedades que garantice que esta actividad se desarrolle adecuadamente. </t>
  </si>
  <si>
    <t xml:space="preserve"> Determinar lineamientos para que los depositarios provisionales o administradores realicen los traslados de recursos al FRISCO cuando no se afecte la caja del establecimiento de comercio.</t>
  </si>
  <si>
    <t>FILA_489</t>
  </si>
  <si>
    <r>
      <t xml:space="preserve">Cuentas por cobrar inmuebles – Sociedad INMOBILIARIA JD. Extinguida – Activa – </t>
    </r>
    <r>
      <rPr>
        <sz val="10"/>
        <rFont val="Arial Narrow"/>
        <family val="2"/>
      </rPr>
      <t>No existe avalúo comercial de los inmuebles dados en arrendamiento, por lo que no se puede generar mayor productividad, fijando cánones acordes con el valor real de los inmuebles.</t>
    </r>
  </si>
  <si>
    <t xml:space="preserve">Ausencia de avalúo comercial de inmuebles propiedad de la Sociedad para así conocer el valor real del inmueble y establecer cánones razonables.  </t>
  </si>
  <si>
    <t>Subsanar la situación de los activos sociales.</t>
  </si>
  <si>
    <t>Realización de avalúo de los activos de la sociedad.</t>
  </si>
  <si>
    <t xml:space="preserve">
AVALÚO</t>
  </si>
  <si>
    <t>FILA_490</t>
  </si>
  <si>
    <t xml:space="preserve">Falta de gestión por parte del depositario provisional para efectuar cobros de lo adeudado. </t>
  </si>
  <si>
    <t>Realizar los correspondientes seguimientos al representante legal para el recaudo de los arrendamientos adeudados.</t>
  </si>
  <si>
    <t>Seguimiento a las gestiones del representante legal para el cobro de recursos adeudados a la sociedad.</t>
  </si>
  <si>
    <t>FILA_491</t>
  </si>
  <si>
    <t>Incumplimiento del pago de obligaciones tributarias por parte del depositario provisional.</t>
  </si>
  <si>
    <t>definición de lineamientos para el pago en tiempo de obligaciones</t>
  </si>
  <si>
    <t>FILA_492</t>
  </si>
  <si>
    <t>Ausencia de la garantía que debe constituir el depositario provisional previamente para el ejercicio de sus funciones.</t>
  </si>
  <si>
    <t xml:space="preserve">Solicitar concepto para Incorporar en las obligaciones garantizadas por el Pagaré constituido para ingresar al registro de depositarios provisionales y liquidaciones el cubrimiento de los activos asignados. </t>
  </si>
  <si>
    <t>Seguimiento a concepto de obligaciones incorporadas en el pagaré.</t>
  </si>
  <si>
    <t>CONCEPTO</t>
  </si>
  <si>
    <t>FILA_493</t>
  </si>
  <si>
    <t xml:space="preserve">Registro de ítems en “propiedad, planta y equipo” que no corresponde con el total de activos de la Sociedad.  </t>
  </si>
  <si>
    <t>establecimiento de lineamientos para el adecuado registro contable de la sociedad de acuerdo a las normas de contabilidad aplicables.</t>
  </si>
  <si>
    <t>FILA_494</t>
  </si>
  <si>
    <t>Deficiencia en el control de las transacciones en las cuentas bancarias de la Sociedad.</t>
  </si>
  <si>
    <t>establecer lineamientos dirigidos a los depositarios provisionales y / representantes legales para el correspondiente manejo de los productos financieros de las sociedades y establecimientos de comercio.</t>
  </si>
  <si>
    <t>Generar lineamientos para el manejo de los productos  financieros de las sociedades.</t>
  </si>
  <si>
    <t>FILA_495</t>
  </si>
  <si>
    <t>Ausencia de inscripción de medida cautelar en los certificados de tradición y libertad de algunos de los inmuebles propiedad de la Sociedad.</t>
  </si>
  <si>
    <t xml:space="preserve">establecer una actividad medible que permita establecer el tiempo requerido para efectuar la modificación del certificado , así como el responsable de la actividad. </t>
  </si>
  <si>
    <t xml:space="preserve">Realizar el correspondiente saneamiento frente a oficinas de registro para la inscripción de la medida cautelar en los activos sociales. </t>
  </si>
  <si>
    <t xml:space="preserve">CIRCULARIZACIÓN </t>
  </si>
  <si>
    <t>FILA_496</t>
  </si>
  <si>
    <t>Falta de gestión por parte del depositario provisional para efectuar cobros de lo adeudado.</t>
  </si>
  <si>
    <t xml:space="preserve">Solicitar a las oficias de registro o a la fiscalia según el caso la inscripcion de la medida cautelar. </t>
  </si>
  <si>
    <t xml:space="preserve">Seguimiento a las gestiones del representante legal para el cobro de recursos adeudados a la sociedad </t>
  </si>
  <si>
    <t>FILA_497</t>
  </si>
  <si>
    <t>Incumplimiento en el pago de obligaciones de la Sociedad por parte del depositario provisional.</t>
  </si>
  <si>
    <t>FILA_498</t>
  </si>
  <si>
    <t xml:space="preserve">Deficiente administración, ausencia de gestión, por parte del depositario provisional. </t>
  </si>
  <si>
    <t xml:space="preserve">inicio de acciones legales en contra del depositario provisional. </t>
  </si>
  <si>
    <t>FILA_499</t>
  </si>
  <si>
    <t>Incremento de cánones de arrendamiento de inmuebles por encima del IPC (Sociedad era la arrendataria).</t>
  </si>
  <si>
    <t>FILA_500</t>
  </si>
  <si>
    <t>Manejo contable inadecuado, ausencia de gestión de cobro.</t>
  </si>
  <si>
    <t>FILA_501</t>
  </si>
  <si>
    <t xml:space="preserve">Incumplimiento por parte del depositario provisional en el pago de salarios y seguridad social de empleados activos. </t>
  </si>
  <si>
    <t>FILA_502</t>
  </si>
  <si>
    <t xml:space="preserve">Incumplimiento de obligaciones tributarias por parte del depositario provisional. </t>
  </si>
  <si>
    <t>FILA_503</t>
  </si>
  <si>
    <t xml:space="preserve">Ausencia de gestión por parte de la SAE en lo relacionado con la liquidación de la Sociedad. </t>
  </si>
  <si>
    <t xml:space="preserve">Realizar las acciones tendientes al cumplimiento del procedimiento de traslado </t>
  </si>
  <si>
    <t>FILA_504</t>
  </si>
  <si>
    <t xml:space="preserve">Ausencia de gestión por parte del depositario provisional para mantener productivos los bienes, generando renta. </t>
  </si>
  <si>
    <t xml:space="preserve">Generar matriz de puntuación para determinar cumplimiento de depositarios </t>
  </si>
  <si>
    <t>FILA_505</t>
  </si>
  <si>
    <t xml:space="preserve">Incumplimiento de obligaciones tributarias por parte del depositario provisional </t>
  </si>
  <si>
    <t>FILA_506</t>
  </si>
  <si>
    <t>Incumplimiento de obligaciones con bancos (leasing), lo que implicó la pérdida de bienes muebles e inmuebles.</t>
  </si>
  <si>
    <t>FILA_507</t>
  </si>
  <si>
    <t>Deficiente administración por parte del depositario provisional de los bienes muebles e inmuebles de la Sociedad: “gestión antieconómica”.(18 vehículos están retenidos, ausencia de gestión de cobro, ausencia de gestión para la recuperación de inmuebles ocupados).</t>
  </si>
  <si>
    <t>FILA_508</t>
  </si>
  <si>
    <t xml:space="preserve">Determinar lineamientos con fundamento en la ley para el pago de obligaciones </t>
  </si>
  <si>
    <t>FILA_509</t>
  </si>
  <si>
    <t>Situación administrativa y financiera de la Sociedad extinguida Inversiones Agropecuarias López García LTDA.</t>
  </si>
  <si>
    <t>Ausencia de claridad sobre la situación de la Sociedad, al momento del  traslado a la Gerencia de Sociedades en Liquidación de la SAE.</t>
  </si>
  <si>
    <t>Efectuar el analisis de la información entregada por la Gerencia de Sociedades Activas, por cuanto esta Sociedad se traslado a la Gerencia de Sociedades en Liquidación en el mes de abril del 2021.</t>
  </si>
  <si>
    <t>Revisión de la  documentación entregada por la Gerencia de Sociedades Activas para  establecer la situación  de la sociedad  al momento de su traslado y de ser necesario solicitar la complementación de la misma.</t>
  </si>
  <si>
    <t>Mesas de trabajo (2). Documento de control: acta de las mesas de trabajo que establecen los compromisos, responsables y tiempos para cada gestión y fija fechas para las nuevas mesas de seguimiento.</t>
  </si>
  <si>
    <t>FILA_510</t>
  </si>
  <si>
    <t>Inexistencia de avalúos y estimados de renta a bienes inmuebles, para efectos de determinar productividad de los activos.</t>
  </si>
  <si>
    <t>Fortalecer las actividades para la atención de  las solicitudes de elaboración de estimados de renta y avalúos comerciales y establecer alertas tempranas.</t>
  </si>
  <si>
    <t>Revisión y ajuste del procedimiento P-DP2-046 - Procedimiento de Estimado de Renta de Bienes Muebles e Inmuebles.</t>
  </si>
  <si>
    <t>Procedimiento P-DP2-046 - Estimado de Renta de Bienes Muebles e Inmuebles ajustado</t>
  </si>
  <si>
    <t>FILA_511</t>
  </si>
  <si>
    <t>Inexistencia y/o demora en la elaboración y aprobación de avalúos y estimados de renta a bienes inmuebles.</t>
  </si>
  <si>
    <t>Realizar  seguimiento a las solicitudes de elaboración y aprobacion  de estimados de renta y avalúos comerciales y establecer alertas tempranas.</t>
  </si>
  <si>
    <t>Revisión de las peticiones remitidas a la Gerencia Técnica por parte de la Gerencia de Sociedades en Liquidacion para verificar el avance a la labor de elaboracion y aprobación de estimados de renta y/o avalúos e identificar los motivos de no atención oportuna para diseñar estrategias de mejora.</t>
  </si>
  <si>
    <t>FILA_512</t>
  </si>
  <si>
    <t>Inconsistencias entre lo reportado por la SAE y la información que reposa en los libros de la Sociedad, en lo relacionado con canones de arrendamiento que no permite tener certeza de la realidad de la sociedad.</t>
  </si>
  <si>
    <t>Efectuar el analisis de la información financiera de la Sociedad en cuanto para poder establcer el valor real de los  canones recibidos por los contratos de arrendamiento, la fecha de aplicación real en los libros de la sociedad y los valores dejados de recibir.</t>
  </si>
  <si>
    <t>Revisión de documentación para establecer el estado del contrato de arrendamiento, los pagos realizados por el arrendatario y la presentacion de dichos pagos en los estados financieros de la sociedad.</t>
  </si>
  <si>
    <t xml:space="preserve">Mesas de trabajo para revisión del contrato, relacion de pagos y estados financieros (2). Documento de control: acta de las mesas de trabajo que establecen los compromisos, responsables y tiempos para cada gestión y fija fechas para las nuevas mesas de seguimiento </t>
  </si>
  <si>
    <t>FILA_513</t>
  </si>
  <si>
    <t>Ausencia de veracidad de la información contable/financiera de la Sociedad.</t>
  </si>
  <si>
    <t>Efectuar el analisis de la información y de ser necesaria la reconstrucción contable de la Sociedad para determinar información veraz.</t>
  </si>
  <si>
    <t>Revisión de documentación contable y financiera de la sociedad de las diferentes fuentes (expediente, cámara de comercio, DIAN, informes de gestión, etc) para identificar la situacion de la sociedad antes de la entrada en liquidación.</t>
  </si>
  <si>
    <t>FILA_514</t>
  </si>
  <si>
    <t>Deficiente administración en lo relacionado con cánones de arrendamiento: Falta de gestión de cobro y en instancia de conciliación.</t>
  </si>
  <si>
    <t xml:space="preserve">Identificar el estado actual del contrato de arrendamiento,  para establecer los valores que generaron el hallazgo y adelantar los procesos juridicos requeridos  </t>
  </si>
  <si>
    <t>Revisión de documentación del contrato de arrendamiento, sopprtes de pago y aplicación contable entregada por la Gerencia de Sociedades Activas para establecer la situación real del contrato de arrendamiento y las acciones a seguir.</t>
  </si>
  <si>
    <t>FILA_515</t>
  </si>
  <si>
    <t>Ausencia de seguimiento y control a la situación con el arrendatario, al contrato y sus modificaciones por parte del depositario provisional.</t>
  </si>
  <si>
    <t>Fortalecer el seguimiento de los contratos de arrendamiento que suscriban depositarios liquidadores, a través de un modulo de gestión</t>
  </si>
  <si>
    <t>Apoyo y soporte a la creación del módulo de administración de contratos de arrendamiento dentro del modulo de Sociedades</t>
  </si>
  <si>
    <t>Mesas de trabajo con las diferentes áreas involucradas en la modificación del aplicativo Sigma 2.0. Entregable: módulo de gestion de contratos de arrendamiento</t>
  </si>
  <si>
    <t>FILA_516</t>
  </si>
  <si>
    <t>Analisis de la gestión encargada en su momento al depositario frente a las obligaciones tributarias de la Sociedad.</t>
  </si>
  <si>
    <t xml:space="preserve">Establecer el grado de responsabilidad y las concecuencias legales a que estas conlleven </t>
  </si>
  <si>
    <t>Concepto Juridico - Inicio de acciones legales</t>
  </si>
  <si>
    <t>FILA_517</t>
  </si>
  <si>
    <t xml:space="preserve">Ausencia de seguimiento y control a la situación de la Sociedad: estado administrativo, jurídico, contable, financiero por parte del depositario provisional. </t>
  </si>
  <si>
    <t>FILA_518</t>
  </si>
  <si>
    <t xml:space="preserve">Ausencia en la asignación de depositario provisional por parte de la SAE aprox. 5 años. </t>
  </si>
  <si>
    <t>efectuar un análisis de la totalidad de activos para determinar cuales se encuentran en este escenario.</t>
  </si>
  <si>
    <t>Solicitud y seguimiento de nombramiento de depositario provisional para sociedades sin depositario.</t>
  </si>
  <si>
    <t>FILA_519</t>
  </si>
  <si>
    <t>Inconsistencias en la información que se debe registrar en el certificado de existencia y representación legal respecto de la situación jurídica de la sociedad (disuelta y en liquidación).</t>
  </si>
  <si>
    <t>establecer lineamientos dirigido a depositarios provisionales respecto a la renovación de la cámara de comercio, indicadores de medición de la actividad y reporte del mismo en los informes de gestión.</t>
  </si>
  <si>
    <t xml:space="preserve">Generacion de directriz para que en el informe de gestion de asamblea se incluya punto de renovación de camara y soporte de la misma. </t>
  </si>
  <si>
    <t>FILA_520</t>
  </si>
  <si>
    <t>Deficiencias en la administración e inventarios de los activos de la Sociedad.</t>
  </si>
  <si>
    <t>FILA_521</t>
  </si>
  <si>
    <t>Ausencia de control por parte del depositario provisional respecto de la situación de bienes inmuebles (arrendado, no arrendado)</t>
  </si>
  <si>
    <t>FILA_522</t>
  </si>
  <si>
    <t xml:space="preserve">Celebración de dos contratos para la administración de los mismos inmuebles: administración independiente + depositario provisional. Administración simultánea. </t>
  </si>
  <si>
    <t>efectuar un análisis de las sociedades que se encuentran en este escenario y efectuar la modificación respectiva.</t>
  </si>
  <si>
    <t>FILA_523</t>
  </si>
  <si>
    <t>Ausencia de gestión por parte del depositario provisional en lo relacionado con ocupación irregular de inmuebles.</t>
  </si>
  <si>
    <t>FILA_524</t>
  </si>
  <si>
    <r>
      <t xml:space="preserve">Actualización canon de arrendamiento de la Sociedad Gil Casas S en C. </t>
    </r>
    <r>
      <rPr>
        <sz val="10"/>
        <rFont val="Arial Narrow"/>
        <family val="2"/>
      </rPr>
      <t>En el contrato No. 4131 NO surtió el reajuste anual automático del precio del arrendamiento, a partir del día siguiente al vencimiento del primer año de ejecución del mismo, ya que pactaron que SOLO EN EL EVENTO que se acuerde prórroga se daría.</t>
    </r>
  </si>
  <si>
    <t>En contratos de arrendamiento no se pactó el incremento anual del canón (reajuste automático).</t>
  </si>
  <si>
    <t xml:space="preserve">establecer lineamientos dirigidos a los depositarios provisionales que permita establecer controles frente al manejo de arriendo de los bienes de las sociedades asignadas. </t>
  </si>
  <si>
    <t xml:space="preserve">Generar lineamiento para la legalización,  suscripción y seguimiento de contratos </t>
  </si>
  <si>
    <t>FILA_525</t>
  </si>
  <si>
    <t>Incumplimiento por parte del depositario provisional de reportar los estados financieros de fin de ejercicio de la Sociedad a la Superintendencia de Sociedades.</t>
  </si>
  <si>
    <t>FILA_526</t>
  </si>
  <si>
    <t xml:space="preserve">Pérdida de activos PANAMERICANA LTDA. En liquidación.  </t>
  </si>
  <si>
    <t>Deficiente administración de la sociedad por parte del depositario provisional.</t>
  </si>
  <si>
    <t>Revisar el diagnostico entregado por el depositario a la Gerencia de Sociedades Activas en donde se debe contemplar el estado del inventario de la Sociedad. Verificar los informes de gestion para determinar lo sucedido en el tiempo con los inventarios si los hubo.</t>
  </si>
  <si>
    <t xml:space="preserve">Verificar los antecedentes entregados por la Gerencia de Sociedades Activas al momento del traslado del establecimeinto de comercio a la Gerencia de Sociedades en Liquidación </t>
  </si>
  <si>
    <t>Mesas de trabajo (2) para revision documental. Documento de control: acta de las mesas de trabajo que establecen los compromisos, responsables y tiempos para cada gestión y fija fechas para las nuevas mesas de seguimiento.</t>
  </si>
  <si>
    <t>FILA_527</t>
  </si>
  <si>
    <t>Ausencia de gestión en lo relacionado con la liquidación y cierre de la Sociedad.</t>
  </si>
  <si>
    <t>Adelantar las gestiones para el cierre de la liquidación de la Sociedad o la activación de la misma y devolución  a la Gerencia de Sociedades Activas</t>
  </si>
  <si>
    <t xml:space="preserve">Revisar el cumplimiento de las etapas del proceso liquidatario, si existen inventarios de  activos de la sociedad, su estado y ubicación asi como los estados financieros para determinar su eventual cierre. </t>
  </si>
  <si>
    <t>Revisión de las actividades adelantadas por la Gerencia de Sociedades en Liquidación para la terminacion del proceso de liquidación. Documento entregable: informe del avance de la liquidacion,   recomendaciones y actividades a desarrollar y términos de entrega.</t>
  </si>
  <si>
    <t>FILA_528</t>
  </si>
  <si>
    <t xml:space="preserve">Manejo contable irregular por parte del depositario provisional. </t>
  </si>
  <si>
    <t>Revisar el diagnostico entregado por el depositario a la Gerencia de Sociedades Activas en donde se debe contemplar el estado contable de la Sociedad con el fin de evaluar  el inicio de acciones legales.</t>
  </si>
  <si>
    <t xml:space="preserve">Verificar los antecedentes entregados por la Gerencia de Sociedades Activas al momento del traslado de la sociedad a la Gerencia de Sociedades en Liquidación </t>
  </si>
  <si>
    <t>Revisión documental expediente administrativo y del Informe de traslado del activo. Entregable: informe final de la revisión donde se , DONDE SE QUE</t>
  </si>
  <si>
    <t>FILA_529</t>
  </si>
  <si>
    <t>Administración de los depositarios y la SAE S.A.S. del Establecimiento de Comercio FERRETERÍA TORCOROMA</t>
  </si>
  <si>
    <t>Deficiente administración de la sociedad. Omisión de realizar inventario de los activos de la Sociedad.</t>
  </si>
  <si>
    <t>Revisar el diagnostico entregado por el depositario a la Gerencia de Sociedades Activas en donde se debe verificar si existió un inventario inicial de los activos de la sociedad o la ubicación y estado de los mismos al momento de la entrega de la sociedad a SAE.</t>
  </si>
  <si>
    <t xml:space="preserve">Verificar expedientes para determinar si a la fecha de la incautación del establecimiento se entregaron inventarios , teniendo en cuenta que en el acta se informa que no se cuenta con inventario fisico. </t>
  </si>
  <si>
    <t xml:space="preserve">Revisión del expediente de la camara de comercio y certificados. Entregable: informe de lo evidenciado en los expedientes y demas documentos consultados </t>
  </si>
  <si>
    <t>FILA_530</t>
  </si>
  <si>
    <t>Ausencia de seguimiento a la gestión de los depositarios provisionales por parte de la SAE.</t>
  </si>
  <si>
    <t>Revisar con la Gerencia de Sociedades Activas el control a las gestiones adelantadas por el depositario respecto a su administración antes del traslado a la Gerencia de Sociedades en Liquidación</t>
  </si>
  <si>
    <t>Verificar las gestiones adelantadas por el depositario frente a  la existencia del inventario.</t>
  </si>
  <si>
    <t>FILA_531</t>
  </si>
  <si>
    <t>Análisis base de datos de los ingresos recaudados de utilidades y productividad de sociedades – activos sociales.</t>
  </si>
  <si>
    <t>El reporte en Excel de control de información de sociedades no cuenta con campos que permitan un adecuado control de los ingresos de las sociedades (ejemplo: regionalización de activos, uniformidad de razón social, identificación con nit, productividad y recaudo), impidiendo la trazabilidad de información.</t>
  </si>
  <si>
    <t xml:space="preserve">Capacitación a funcionarios de la Vicepresidencia de Sociedades. </t>
  </si>
  <si>
    <t>Capacitación sobre instructivo para el diligenciamiento de cupones de recaudo, relacionado con el ingreso de recaudo.</t>
  </si>
  <si>
    <t xml:space="preserve">CAPACITACIÓN </t>
  </si>
  <si>
    <t>FILA_532</t>
  </si>
  <si>
    <t>Genrerar lineamiento para el ingreso de información completa al momento de generar el cupon de recaudo.</t>
  </si>
  <si>
    <t>Crear un instructivo para el diligenciamiento de cupones de recaudo, relacionado con el ingreso de recaudo.</t>
  </si>
  <si>
    <t>FILA_533</t>
  </si>
  <si>
    <t>El Frisco no recibe los beneficios sociales (utilidades) establecidos en los balances y/o estados de situación financiera al finalizar cada uno de los ejercicios contables de las sociedades.</t>
  </si>
  <si>
    <t xml:space="preserve"> Determinar lineamientos para que los depositarios provisionales o administradores realicen los traslados de recursos al FRISCO cuando no se afecte la caja de la sociedad.</t>
  </si>
  <si>
    <t>FILA_534</t>
  </si>
  <si>
    <t xml:space="preserve">No figura decisión respecto del porcentaje mínimo de las utilidades a distribuir o no distribuir en las actas de reunión del máximo órgano social o juntas directivas.  </t>
  </si>
  <si>
    <t>definición de lineamientos de operación al interior de los procesos institucionales que determine cuando se debe efectuar una transferencia de recursos de la sociedades al FRISCO; así como controles desde la evaluación de estados financieros de las sociedades que garantice que esta actividad se desarrolle adecuadamente.</t>
  </si>
  <si>
    <t>FILA_535</t>
  </si>
  <si>
    <t>Inexistencia de procedimiento o instructivo para desarrollar la distribución de utilidades.</t>
  </si>
  <si>
    <t xml:space="preserve"> Determinar lineamientos para que los depositarios provisionales o administradores realicen los traslados de recursos al FRISCO cuando no se afecte la caja de la sociedad. </t>
  </si>
  <si>
    <t>FILA_536</t>
  </si>
  <si>
    <t>Asignación sociedades a depositarios provisionales</t>
  </si>
  <si>
    <t>Inexistencia de procedimiento o instructivo dirigido a los depositarios provisionales para el manejo y reconocimiento financiero de los activos sociales.</t>
  </si>
  <si>
    <t>FILA_537</t>
  </si>
  <si>
    <t>Inexistencia de aprobación de políticas contables para el manejo de activos sociales, de acuerdo con la norma NIIF o aplicable.</t>
  </si>
  <si>
    <t>FILA_538</t>
  </si>
  <si>
    <t>Deficiente administración de las sociedades por parte del depositario provisional.</t>
  </si>
  <si>
    <t xml:space="preserve">Generar matriz de puntuación para determinar cumplimiento de depositarios. </t>
  </si>
  <si>
    <t>FILA_539</t>
  </si>
  <si>
    <t xml:space="preserve">Ausencia de supervisión, seguimiento, control y verificación por parte de la SAE a la gestión de los depositarios provisionales. </t>
  </si>
  <si>
    <t>FILA_540</t>
  </si>
  <si>
    <t>Ausencia de rendición de cuentas por parte de los depositarios provisionales terminada su gestión. (empalme)</t>
  </si>
  <si>
    <t xml:space="preserve">establecer lineamientos y formato estándar respecto al la entrega y empalme que debe desarrollar el depositario provisional una vez termina su labor, así como las consecuencias de no desarrollar esta actividad con diligencia debida. </t>
  </si>
  <si>
    <t>FILA_541</t>
  </si>
  <si>
    <t xml:space="preserve">Revision de los procesos y procedimientos aplicables a las funciones de la gerencia de sociedades activas </t>
  </si>
  <si>
    <t xml:space="preserve">Revision de los procesos y procedimientos aplicables a  sociedades activas </t>
  </si>
  <si>
    <t xml:space="preserve">INFORME DE DIAGNOSTICO </t>
  </si>
  <si>
    <t>FILA_542</t>
  </si>
  <si>
    <t xml:space="preserve">Actualización, modificación y/o creacion de los procedimientos proeducto del informe de diagnostico. </t>
  </si>
  <si>
    <t>Actualización, modificación y/o creación de los procedimientos</t>
  </si>
  <si>
    <t>PROCEDIMIENTO</t>
  </si>
  <si>
    <t>FILA_543</t>
  </si>
  <si>
    <t>La designación de sociedad activa, establecimiento de comercio, grupo económico de sociedades activas, grupo económico de establecimientos de comercio, etc, en un mismo depositario provisional puede llegar a aumentar el riesgo de una inadecuada administración de los activos entregados.</t>
  </si>
  <si>
    <t xml:space="preserve">Revisión de la metodologia de administración y del procedimiento para el caso de asignacion de depositarios provisionales. </t>
  </si>
  <si>
    <t xml:space="preserve">Mediante mesas de trabajo se realizará la revisión de la metodologia y los procedimientos de asignación de depositarios provisionales. </t>
  </si>
  <si>
    <t xml:space="preserve">ACTAS MESAS DE TRABAJO </t>
  </si>
  <si>
    <t>1 SUSCRIPCIÓN DEL PLAN DE MEJORAMIENTO</t>
  </si>
  <si>
    <t>FILA_544</t>
  </si>
  <si>
    <t>Incertidumbre con relación al efecto patrimonial de la deuda en USD que tiene ZOMAM.</t>
  </si>
  <si>
    <t>Claridad en las condiciones  y  pago del crédito, con el propósito de establecer que la intención de las partes no fue generar un favorecimiento particular, si  no por el contrario proteger los intereses de la Sociedad.</t>
  </si>
  <si>
    <t xml:space="preserve">Se realizaran mesas se trabajo con el acreedor con el propósito de revisar las condiciones del crédito y las alternativas respecto del pago de la obligación. </t>
  </si>
  <si>
    <t>FILA_545</t>
  </si>
  <si>
    <t>En el contrato no se está teniendo en cuenta el ordenamiento jurídico al negociar cláusulas que no tiene capacidad legal de realizar y exime de la aplicación de inhabilidades en caso que ocurra declaratoria de delitos y por ende la inhabilidad sobreviniente.</t>
  </si>
  <si>
    <t xml:space="preserve">Generar por parte de SAE una comunicación en relación la interpretación de la cláusula de indemnidad contenida en el contrato de operación.  </t>
  </si>
  <si>
    <t>PLAN DE MEJORAMIENTO II SEMESTRE 2021</t>
  </si>
  <si>
    <t>VIGENCIA DE EVALUACIÓN</t>
  </si>
  <si>
    <t>ALCANCE DE AUDITORIA</t>
  </si>
  <si>
    <t>No. HALLAZGOS</t>
  </si>
  <si>
    <t>TOTAL METAS</t>
  </si>
  <si>
    <t>METAS CUMPLIDAS</t>
  </si>
  <si>
    <t>%METAS CUMPLIDAS</t>
  </si>
  <si>
    <t>METAS EN PROCESO</t>
  </si>
  <si>
    <t>% METAS EN PROCESO</t>
  </si>
  <si>
    <t>Especial 2014-2015</t>
  </si>
  <si>
    <t>1. Actuación Especial entrega de Activos FRISCO Fiduprevisora DNE-SAE</t>
  </si>
  <si>
    <t>2015-2016</t>
  </si>
  <si>
    <t xml:space="preserve">2. Actuación Especial de Control Fiscal Gestión de SAE en la Administración de los Activos del FRISCO </t>
  </si>
  <si>
    <t>3. Auditoría Financiera SAE y FRISCO</t>
  </si>
  <si>
    <t>2015-2017</t>
  </si>
  <si>
    <t>4. Auditoria de Desempeño SAE y FRISCO</t>
  </si>
  <si>
    <t>5. Actuación Especial FRISCO</t>
  </si>
  <si>
    <t>6. Solicitud ciudadana-Administración de bienes inmuebles</t>
  </si>
  <si>
    <t>7. Auditoria de Cumplimiento San Andres</t>
  </si>
  <si>
    <t>8. Solicitud ciudadana-Administración de Sociedad Gran Muelle</t>
  </si>
  <si>
    <t>9. Solicitud ciudadana-Administración de Sociedad Dávila Jimeno</t>
  </si>
  <si>
    <t>10. Solicitud Ciudadana-administración de bienes y sociedades en cabeza del señor Herles Rodrigo Ariza Becerra</t>
  </si>
  <si>
    <t>11. Solicitud Ciudadana-Estación de servicios El Viso</t>
  </si>
  <si>
    <t>12. Auditoria Cumplimiento Sociedades</t>
  </si>
  <si>
    <t>13. Actuación especial contrato Operación minera , prestación de servicios de fabricación y despacho, y arrendamiento de inmuebles para producción cementera</t>
  </si>
  <si>
    <t>Total</t>
  </si>
  <si>
    <t>Debilidades en el cumplimiento de las obligaciones por parte del depositario y el seguimiento y control por parte de la SAE</t>
  </si>
  <si>
    <t xml:space="preserve">Inicio de acciones legales de tipo penal, civiles, y de responsabilidad en contra de del depositario provisional. </t>
  </si>
  <si>
    <t>Deficiente administración de la sociedad y una deficiente supervisión, control y seguimiento por parte de la SAE</t>
  </si>
  <si>
    <t>Inadecuada administración por parte de los depositarios provisionales que fungieron durante los años 2017, 2018, 2019 y 2020, en el trámite de las obligaciones tributarias a la DIAN y Secretaria de Hacienda de Bogotá; lo que conllevó a pagar intereses moratorios y sanciones por extemporaneidad</t>
  </si>
  <si>
    <t>Falta de seguimiento de la SAE-S.A.S. al Depositario Provisional respecto de la oportunidad en la presentación de los reportes financieros al Ente que los vigila. 
Ineficiente administración por parte del Depositario, en el trámite oportuno de presentación de Información Financiera a la Superintendencia de Sociedades</t>
  </si>
  <si>
    <t>Incumplimiento de los deberes del depositario provisional  frente al cobro de cartera para la sociedad</t>
  </si>
  <si>
    <t xml:space="preserve">De lo anterior se concluye que se presentó incumplimiento de las obligaciones del depositario provisional para las vigencias mencionadas, así como también debilidades de seguimiento y evaluación por parte del administrador del FRISCO. </t>
  </si>
  <si>
    <t>Desconocimiento del estado real en que fueron devueltos los bienes podría dificultar la defensa de la Entidad</t>
  </si>
  <si>
    <t>Debilidades en el control y supervisión que debía adelantar el administrador del Frisco</t>
  </si>
  <si>
    <t>Realizar validación del inventario físico de los activos</t>
  </si>
  <si>
    <t xml:space="preserve">VALIDACION DE INVENTARIO EN SITIO </t>
  </si>
  <si>
    <t>Debilidades en el control y supervisión de los procesos al momento del cargue de la información registraron como Sociedad Activa a Canel Hermanos, siendo que, según lo manifestado por la SAE, no se produjo la materialización de las medidas cautelares y llevaron a cabo los registros en la Base de Datos de Sociedades Activas de la SAE</t>
  </si>
  <si>
    <t xml:space="preserve">establecer una actividad medible que permita establecer el tiempo requerido para efectuar en saneamiento en el inventario de los activos no materializados </t>
  </si>
  <si>
    <t xml:space="preserve">Realizar LA CORRESPONDIENTE DEPURACION DE LOS ACTIVOS NO MATERIALIZADOS EN EL INVENTARIO </t>
  </si>
  <si>
    <t xml:space="preserve">DEPURACION </t>
  </si>
  <si>
    <t xml:space="preserve">Modificacion de procedimiento interno de publicacion de activos en devoluicion </t>
  </si>
  <si>
    <t xml:space="preserve">Modificacion del procedimiento </t>
  </si>
  <si>
    <t>debilidades en el seguimiento, evaluación y control de las actuaciones adelantadas en cumplimiento de la normatividad.</t>
  </si>
  <si>
    <t xml:space="preserve">Realizar el correspondiente saneamiento frente a oficinas de registro para la inscripción de la remocion de los depositarios provisionales </t>
  </si>
  <si>
    <t>Falta seguimiento y adopción de las medidas preventivas a que haya lugar en procura de recuperar la posesión física de los bienes a su cargo</t>
  </si>
  <si>
    <t xml:space="preserve">Cumplimiento de lineamientos sobre bienes ocupados </t>
  </si>
  <si>
    <t>DESALOJO</t>
  </si>
  <si>
    <t>La SAE, en su función de administrador de los bienes en proceso de extinción de dominio, no ha cumplido con el procedimiento establecido para lograr el saneamiento jurídico del inmueble citado, lo cual dificulta la administración y disposición del bien inmueble</t>
  </si>
  <si>
    <t>Deficiencias en el registro y manejo de la gerencia de Sociedades Activas de la SAE, debido a que no siguió el procedimiento establecido en su metodología en relación con las sociedades decretadas en estado de disolución y liquidación de la sociedad</t>
  </si>
  <si>
    <t xml:space="preserve">Realizacion de actividades necesarias para realizar el traslado de la sociedad a Liquidacion </t>
  </si>
  <si>
    <t xml:space="preserve">Cumplimiento del procedimiento N-DP2-081de traslados establecido para Sociedades </t>
  </si>
  <si>
    <t>TRASLADO</t>
  </si>
  <si>
    <t xml:space="preserve">Deber de emitir la resolución de designación por parte de la entidad para el nombramiento de DIEGO VICTORIA </t>
  </si>
  <si>
    <t xml:space="preserve">Creacion de procedimiento interno para el nombramiento de Representantes legales </t>
  </si>
  <si>
    <t>Incumplimiento de las “Obligaciones de los depositarios provisionales en cuanto a la rendición de informes mensuales de gestión, contables, financieros, de uso y estado, ingresos o gastos, según la naturaleza del bien y relacionados con su administración y por parte de la SAE en cuanto al seguimiento y control establecido en la Metodología de Administración de los Bienes</t>
  </si>
  <si>
    <t>Incumplimiento de las obligaciones del depositario provisional y por parte de la SAE al no realizar actividades de seguimiento y control al depositario por la no presentación de la información necesaria para la asamblea no permite una adecuada toma de decisiones</t>
  </si>
  <si>
    <t xml:space="preserve">incumplimiento por parte de la Gerencia de Sociedades Activas, al no realizar actividades de supervisión sobre la información reportada por el depositario que permitan tomar decisiones para mejorar la situación de la cartera para una óptima administración y comercialización, </t>
  </si>
  <si>
    <t>Falla en el seguimiento, evaluación, control y adopción de las medidas preventivas y correctivas a que haya lugar para procurar la debida administración de los bienes, con el fin de contar con información inicial de intervención que permita establecer los mecanismos de saneamiento, valoración y disposición temporal o definitiva.</t>
  </si>
  <si>
    <t>falta de control, seguimiento y supervisión por parte de la SAE S.A.S., que permita dar cumplimiento estricto de las obligaciones a cargo del depositario provisional con el consecuente riesgo de presentación de información de su gestión y contable no consistente, no relevante ni comprensiva que no permite la toma de decisiones adecuada y oportuna para la sociedad</t>
  </si>
  <si>
    <t>Falta de control, seguimiento y la inexistencia de archivos para el conocimiento del expediente de la sociedad y así evitar mayores gastos e incrementar los pasivos de la misma, por incumplimiento de obligaciones de depositario y de la entidad para tomar las medidas pertinentes</t>
  </si>
  <si>
    <t>Deficiencias de control, seguimiento y falta de archivos para el conocimiento del expediente de la sociedad e incumplimiento de obligaciones de la SAE para tomar las medidas pertinentes, lo que conlleva a perdida de bienes de la sociedad por falta de seguimiento a la denuncia penal</t>
  </si>
  <si>
    <t>Falta de seguimiento, control y supervisión por parte de la entidad en cumplimiento de las obligaciones del depositario asignado, con el consecuente riesgo para la sociedad sin garantías para sus bienes y recursos ante cualquier situación</t>
  </si>
  <si>
    <t>MEMORANDO</t>
  </si>
  <si>
    <t>Falta de seguimiento y demora en la elaboración del diagnóstico para establecer la viabilidad o no para la liquidación de la sociedad por parte de la Gerencia de Sociedades Activas, lo que conlleva a incrementar sus pasivos y las pérdidas de la sociedad, por inobservancia del procedimiento establecido para ello</t>
  </si>
  <si>
    <t xml:space="preserve">Cumplimiento del procedimiento N-DP2-081 de traslados establecido para Sociedades </t>
  </si>
  <si>
    <t>La entidad no ha aplicado el procedimiento establecido en sus manuales que le permitan lograr la recuperación de la posesión material de los bienes administrados. Situación que afecta la productividad de los activos y su adecuada administración y el incumplimiento de reglas generales de administración de bienes</t>
  </si>
  <si>
    <t>Incremento de pasivos u obligaciones a cargo de la sociedad, con posibles reclamaciones a futuro y tener impacto e incidencia económica cuando que se lleve a cabo el proceso de liquidación de esta o se ordene la devolución a sus propietarios, según sea el caso.</t>
  </si>
  <si>
    <t xml:space="preserve">Cumplimiento del procedimiento de traslados establecido para Sociedades </t>
  </si>
  <si>
    <t>no cumplimiento de la obligación del depositario provisional con los términos otorgados en la Resolución de designación.</t>
  </si>
  <si>
    <t>Debilidades en el seguimiento, evaluación, control, y la adopción de medidas, las cuales inciden en una adecuada y oportuna toma de decisiones</t>
  </si>
  <si>
    <t>Debilidades en el seguimiento, evaluación, control, y la adopción de medidas, las cuales inciden en una adecuada y oportuna toma de decisiones,</t>
  </si>
  <si>
    <t xml:space="preserve">Gestión administrativa, contable, financiera y jurídica de la Sociedad VALLE NEVADO S.A </t>
  </si>
  <si>
    <t xml:space="preserve">Falta de evaluación de la Gerencia de Sociedades Activas a la gestión del Depositario Provisional, por incumplimiento </t>
  </si>
  <si>
    <t>Mala administración de los depositarios nombrados y removidos ; falta de seguimiento por parte de la SAE  a la administración de los mismos</t>
  </si>
  <si>
    <t>Inadecuada gestión tanto de la Gerencia de Sociedades Activas como del Depositario Provisional; incumplimiento con lo establecido en el artículo 11° de la Resolución Nro. 308 del 10 de mayo de 2017, generando riesgo en el recaudo, en el manejo de los ingresos y, por consiguiente, en la productividad de la Sociedad Valle Nevado S.A.</t>
  </si>
  <si>
    <t xml:space="preserve">Gestión administrativa contable y jurídica de la SOCIEDAD INVERSIONES CAMACHO ESTUPIÑAN S EN C. </t>
  </si>
  <si>
    <t xml:space="preserve">contrato de transacción, reconocimiento de daños, perjuicios y avaluó con la firma HUPECOL; de fecha 16 de septiembre de 2019, sobre el inmueble con FMI 234-217 – 293 de propiedad de la Sociedad Inversiones Camacho Estupiñán S. EN C. </t>
  </si>
  <si>
    <t>falta de supervisión y seguimiento de la SAE S.A.S. al Depositario, poniendo en riesgo los recursos de la Sociedad incautada e inobservando la Metodología de administración del FRISCO,</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</si>
  <si>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</si>
  <si>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</si>
  <si>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</si>
  <si>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</si>
  <si>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</si>
  <si>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</si>
  <si>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</si>
  <si>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</si>
  <si>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</si>
  <si>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</si>
  <si>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</si>
  <si>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</si>
  <si>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</si>
  <si>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</si>
  <si>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</si>
  <si>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</si>
  <si>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</si>
  <si>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</si>
  <si>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</si>
  <si>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</si>
  <si>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</si>
  <si>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</si>
  <si>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</si>
  <si>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</si>
  <si>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</si>
  <si>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</si>
  <si>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</si>
  <si>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</si>
  <si>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</si>
  <si>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</si>
  <si>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</si>
  <si>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</si>
  <si>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</si>
  <si>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</si>
  <si>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</si>
  <si>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</si>
  <si>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</si>
  <si>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</si>
  <si>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</si>
  <si>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</si>
  <si>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</si>
  <si>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</si>
  <si>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</si>
  <si>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</si>
  <si>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</si>
  <si>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</si>
  <si>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Gerencia de Sociedades Activas
Gerencia de Sociedades en Liquidación</t>
  </si>
  <si>
    <t xml:space="preserve">Gerencia de Sociedades en Liquidación
Oficina Asesora de Planeación
</t>
  </si>
  <si>
    <t>Gerencia de Sociedades en Liquidación
Oficina Asesora de Planeación
Gerencia Técnica</t>
  </si>
  <si>
    <t>Gerencia de Sociedades en Liquidación
Gerencia Técnica</t>
  </si>
  <si>
    <t>Gerencia de Sociedades en Liquidación
Oficina de Gestión de la Información
Otras áreas usuarias</t>
  </si>
  <si>
    <t>Gerencia de Sociedades en Liquidación</t>
  </si>
  <si>
    <t>Gerencia de Sociedades en Liquidación
Gerencia de Sociedades Activas</t>
  </si>
  <si>
    <t>Gerencia Financiera
Gerencia de Sociedades Activas</t>
  </si>
  <si>
    <t>Gerencia de Sociedades Activas
Oficina Asesora de Planeación</t>
  </si>
  <si>
    <t xml:space="preserve">Gerencia de Sociedades en Liquidación </t>
  </si>
  <si>
    <t>14. Actuación Especial tipología Sociedades</t>
  </si>
  <si>
    <t>Hacer seguimientos trimestrales al cumplimiento de la política y evaluar semestralmente su ajuste.</t>
  </si>
  <si>
    <t>Implementar el seguimiento automatizado al seguimiento de obligaciones de los depositarios</t>
  </si>
  <si>
    <t>Gerencias Regionales
Gerencia de Bienes Inmuebles Urbanos</t>
  </si>
  <si>
    <t>Gerencias Regionales
Oficina Asesora de Planeación
Gerencia de Bienes Inmuebles Urbanos</t>
  </si>
  <si>
    <t>Gerencia de Bienes Inmuebles Rurales</t>
  </si>
  <si>
    <t>GIT de Gestión de Depositarios Provisionales y Liquidadores</t>
  </si>
  <si>
    <t>GIT de Gestión de Depositarios Provisionales y Liquidadores
Oficina Asesora de Planeación</t>
  </si>
  <si>
    <t>20/01/2022 En atencion a esta responsabilidad asumida se desarrollaron en este periodo de julio a diciembre de 2021 diez (10) reuniones  con ANT para tratar temas de entregas de inmuebles rurales, finalizando con entrega material de 4 inmuebles rurales - se anexan soportes.</t>
  </si>
  <si>
    <t>20/01/2022Se hizo10 reuniones con ANT y 1 con URT ANT ARN conjunta aclarada la situacion de inmuebles de SAE y acceso de datos de extintos para URT anexo oficio citatorio el acta no ya que no la elaboramos nosotros ruta para acceso de inmuebles rurales para URT socializada en reunion conjunta y solicitud a vicepresidenica juridica concepto para tener linea sobre la atencion de URT.</t>
  </si>
  <si>
    <t>21/01/2022: Cuenta con un estimado de renta de 5.800.000 con un limite inferior de negociación de 5.370.000</t>
  </si>
  <si>
    <t>21/01/2022: Cuenta con Estimado de Renta de $5.330.000, y asu vez con un contrato de arrendamiento 7226 y 8902</t>
  </si>
  <si>
    <t xml:space="preserve">21/01/2022: Inmueble con Estimado de Renta ,  $3.320.000 ell cual se adjunta al seguimiento </t>
  </si>
  <si>
    <t xml:space="preserve">21/01/2022: Tiene estimado de renta aprobado por 6.810.000 y tuvo el contrato de arrendamiento 7224 </t>
  </si>
  <si>
    <t>21/01/2022: Realizacion de mas de 9.000 folios de matricula, con Estimado de Renta
En aras de cumplir con el proceso de elaboración de estimados de rentas por algoritmo  algoritmos, hasta tal punto que actualmente en el mismo SIGMA, se pueden ya realizar estimados de renta.
Adicionalmente, existio un plan de choque en las gerencias regionales para la elaboracion de Estimados de Renta</t>
  </si>
  <si>
    <t>21/01/2022: Actualmente tiene estimado de renta aprobado por 23.460.000 y tiene un contrato de arrendamiento vigente con número 7003 con un canon de 22.400.000, en el cual se puede observar que ya tiene recaudo, este inmueble en el reporte de inmuebles el estado de ocupación dice Arrendado.</t>
  </si>
  <si>
    <t xml:space="preserve">24/01/2022: Se evidencia primer seguimiento del inventario Mediante oficio No CS2021-004270, segundo seguimiento oficio CS2021-019728.  se adjuntan solicitudes, mesas de trabajo e informes respecto del inventario de la sociedad </t>
  </si>
  <si>
    <t>18/01/2022: Dentro de las evidencias se encuentra lo siguiente:
Mesa de trabajo 23 febrero 2021 
Mesa de trabajo 11 de junio de 2021
Mesa de trabajo 03 de noviembre de 2021
Aunque no se realizaron las 6 mesas de trabajo, ya se realizó cesión de contrato el 30 de julio de 2021 y acta de entrega del Hotel Aquarium a FONTUR el 05 de agosto.</t>
  </si>
  <si>
    <t>24/01/2022: Una vez verficadas las evidencias se puede validar el cumplimiento de la actividad programada.</t>
  </si>
  <si>
    <t>18/01/2022: Una vez verificadas las evidencias, se presenta cumplimiento de la actividad planteada por el área responsable.
Los soportes se encuentran en la siguiente ruta:
\\fileserver\publica\73 - Seguimiento Plan de Mejoramiento CGR\4. Seguimiento II semestre-2021\Gerencia de Sociedades Activas\AUDITORIA 7\FILA 392 H 24</t>
  </si>
  <si>
    <t>18/01/2022: Una vez verificadas las evidencias, se presenta cumplimiento de la actividad planteada por el área responsable.
Los soportes se encuentran en la siguiente ruta:
\\fileserver\publica\73 - Seguimiento Plan de Mejoramiento CGR\4. Seguimiento II semestre-2021\Gerencia de Sociedades Activas\AUDITORIA 10\FILA 403 H 1</t>
  </si>
  <si>
    <t xml:space="preserve">24/01/2022: En virtud del cargue de matriz de posesiones por parte del GIT de depositarios se realiza el seguimiento el numero de sociedades asignadas por depostario provisional. </t>
  </si>
  <si>
    <t>18/01/2022: Una vez verificadas las evidencias, se presenta cumplimiento de la actividad planteada por el área responsable.
Los soportes se encuentran en la siguiente ruta:
\\fileserver\publica\73 - Seguimiento Plan de Mejoramiento CGR\4. Seguimiento II semestre-2021\Gerencia de Sociedades Activas\AUDITORIA 10\FILA 408 H 2</t>
  </si>
  <si>
    <t xml:space="preserve">24/01/2022: Mediante tickets se solicitó la verificación de la regla de negocio para cupos de sociedades activas. El cual fue ejecutado por la OGI y corregido el problema. En contraste con el reporte periodico de unidades maximas. </t>
  </si>
  <si>
    <t xml:space="preserve">24/01/2022: Mediante correo electrónico del 24 de enero de 2022 el GIT de Depositarios solicita ampliación de fecha para la ejecución de la actividad toda vez que se requiere presentar al Comité de Depositarios la aprobación de la solicitud de modificación en el sistema SIGMA. </t>
  </si>
  <si>
    <t xml:space="preserve">24/01/2022: Se solicitó ampliación para la ejeución de la actividad, el cual fue aprobado en mesa de trabajo del 24/01/2022 por Presidencia. La reunión fue convocada por la Oficina de Control Interno. </t>
  </si>
  <si>
    <t>24/01/2022 La OGI con ticket 69665 en comité de cambios del 22 dic 2021 realizó paso a producción de la funcionalidad en SIGMA que  actualiza el inventario. El aplicativo cuenta con la funcionalidad de registrar activos con # de identificación acorde a la tipolog, cuenta con la funcionalidad de conformar unidades inmobiliarias. La evidencia fue revisada por el Ing de sistemas de la OCI</t>
  </si>
  <si>
    <t>24/01/2022: Se desarrolló la asignación automática en sigma, donde se automatiza la evaluación de los topes máximos de asignación acorde a las reglas de negocio, para que los funcionarios que realicen la asignación tambien se les entregó un reporte en Power Bi donde pueden controlar el número de asignaciones por depositarios. La evidencia fue revisada por el Ing de sistemas de la OCI</t>
  </si>
  <si>
    <t>24/01/2022: Con el tiquet 68873 que se presentó a comité de cambios del 25 de noviembre de 2021 se corrigió el error que se tenía. La evidencia fue revisada por el Ing de sistemas de la OCI.</t>
  </si>
  <si>
    <t>24/01/2022: Al realizarce la entrega material de la sociedad al depositario provisional BÁLTICO INGENIERÍA S.A.S el 29/10/2021 la capacitacion para la presentacion de los informes de TABLEROS DE CONTROL NO SE ha realizado, razon por la cual Se requiere AMPLIACION DEL PLAZO INICIAL. en virtud de lo contemplado en memorando CI2022-000755</t>
  </si>
  <si>
    <t>24/01/2022: Se realizo una solicitud primaria unicamente referente a la sociedad HOWARD y una general para todos los depositarios. Se requiere AMPLIACION DEL PLAZO INICIAL en virtud de lo contemplado en memorando CI2022-000755</t>
  </si>
  <si>
    <t>24/01/2022: Se realizo una solicitud primaria unicamente referente a la sociedad HOWARD y una general para todos los depositarios. Se requiere AMPLIACION DEL PLAZO INICIAL. en virtud de lo contemplado en memorando CI2022-000755</t>
  </si>
  <si>
    <t>24/01/2022: Se realiza visita para validacion de inmuebles, se esta a la espera de agendamiento para visita de contenedores. / se adjuntan solicitudes e informes respecto del inventario de la sociedad Se requiere AMPLIACION DEL PLAZO INICIAL. en virtud de lo contemplado en memorando CI2022-000755</t>
  </si>
  <si>
    <t>24/01/2022: Memorando remitido a la Oficina de Planeación con solicitud de procedimiento y formato de validacion de inventario para sociedades, a la fecha no se ha recibido respuesta. Se requiere AMPLIACION DEL PLAZO INICIAL. en virtud de lo contemplado en memorando CI2022-000755</t>
  </si>
  <si>
    <t>24/01/2022: Se han realizado mesas de trabajo con funcionarios de la OGI para llevar a cabo la correspondiente implementacion del modulo para control de inventario. Sin embargo no se ha desarrollado aun, razon por la cual Se requiere AMPLIACION DEL PLAZO INICIAL. en virtud de lo contemplado en memorando CI2022-000755</t>
  </si>
  <si>
    <t>24/01/2022: Al iniciarse la aprobacion e implementacion de los lineamientos de Gobierno Corporativo para las sociedades en admnistracion las capacitaciones planeadas para la vigencia 2021 no fueron desarrolladas, razon por la cual Se requiere AMPLIACION DEL PLAZO INICIAL. en virtud de lo contemplado en memorando CI2022-000755</t>
  </si>
  <si>
    <t>24/01/2022: Se requiere AMPLIACION DEL PLAZO INICIAL. en virtud de lo contemplado en memorando CI2022-000755</t>
  </si>
  <si>
    <t>24/01/2022:  Mediante oficio No CS2021-004270 se le remitio al representante legal instrucción de  iniciar  de acciones legales en contra del arrendatario. Se adjunta el oficio CS2021-019728 y mesas de trabajo con instrucciones acerca de acciones legales con los contratos suscritos.Se requiere AMPLIACION DEL PLAZO INICIAL. en virtud de lo contemplado en memorando CI2022-000755</t>
  </si>
  <si>
    <t xml:space="preserve">24/01/2022: Al iniciarse la aprobacion e implementacion de los lineamientos de Gobierno Corporativo para las sociedades en admnistracion las capacitaciones planeadas para la vigencia 2021 no fueron desarrolladas, razon por la cual Se requiere AMPLIACION DEL PLAZO INICIAL. en virtud de lo contemplado en memorando CI2022-000755 </t>
  </si>
  <si>
    <t>24/01/2022: En virtud de la ejecucion del presupuesto anual de la gerencia no fue posible llevar a cabo la contratacion del profecional especializado para dictar la capacitación, razon por la cual  Se requiere AMPLIACION DEL PLAZO INICIAL. en virtud de lo contemplado en memorando CI2022-000755</t>
  </si>
  <si>
    <t xml:space="preserve">24/01/2022: Al iniciarse la aprobacion e implementacion de los lineamientos de Gobierno Corporativo para las sociedades en admnistracion las capacitaciones planeadas para la vigencia 2021 no fueron desarrolladas, razon por la cual Se requiere AMPLIACION DEL PLAZO INICIAL. en virtud de lo contemplado en memorando CI2022-000755. </t>
  </si>
  <si>
    <t>24/01/2022:Al iniciarse la aprobacion e implementacion de los lineamientos de Gobierno Corporativo para las sociedades en admnistracion las capacitaciones planeadas para la vigencia 2021 no fueron desarrolladas, razon por la cual Se requiere AMPLIACION DEL PLAZO INICIAL. en virtud de lo contemplado en memorando CI2022-000755</t>
  </si>
  <si>
    <t>24/01/2022: Se han realizado mesas de trabajo con funcionarios de la OGI para llevar a cabo la correspondiente implementacion del modulo para control pago de impuestos .Sin embargo no se ha desarrollado aun, razon por la cual Se requiere AMPLIACION DEL PLAZO INICIAL. en virtud de lo contemplado en memorando CI2022-000755</t>
  </si>
  <si>
    <t xml:space="preserve">24/01/2022: Se ha requerido a la depositaria mediante correo electronico,  se realizo visita a la sociedad y todos sus activos, y se realizo mesa de trabajo. Se requiere AMPLIACION DEL PLAZO INICIAL. en virtud de lo contemplado en memorando CI2022-000755 </t>
  </si>
  <si>
    <t>24/01/2022: En asamblea vigencia 2019 se evidencio que la sociedad no tiene utilidades repartibles púes no se dio aprobacion a los estados financieros por no relfajar el estado actual de la sociedad (se adjunta borrador del acta- esta pediente de firma) Se requiere AMPLIACION DEL PLAZO INICIAL. en virtud de lo contemplado en memorando CI2022-000755</t>
  </si>
  <si>
    <t xml:space="preserve">24/01/2022:Al iniciarse la aprobacion e implementacion de los lineamientos de Gobierno Corporativo para las sociedades en admnistracion las capacitaciones planeadas para la vigencia 2021 no fueron desarrolladas, razon por la cual Se requiere AMPLIACION DEL PLAZO INICIAL. en virtud de lo contemplado en memorando CI2022-000755AZO INICIAL. </t>
  </si>
  <si>
    <t>24/01/2022: Se han realizado a la fecha 4 mesas de trabajo para tratar los temas de entregas de hoteles, condiciones contractuales y visitas. Se requiere AMPLIACION DEL PLAZO INICIAL. en virtud de lo contemplado en memorando CI2022-000755</t>
  </si>
  <si>
    <t>24/01/2022: Se han realizado mesas de trabajo con funcionarios de la OGI para llevar a cabo la correspondiente implementacion del modulo para control pago de impuestos. Sin embargo no se ha desarrollado aun, razon por la cual Se requiere AMPLIACION DEL PLAZO INICIAL. en virtud de lo contemplado en memorando CI2022-000755</t>
  </si>
  <si>
    <t>24/01/2022: se informa que la instrucción fue dada en mesa de trabajo y los estados de cuenta fueron remitidos. Se requiere AMPLIACION DEL PLAZO INICIAL. en virtud de lo contemplado en memorando CI2022-000755</t>
  </si>
  <si>
    <t>24/01/2022: Se han realizado mesas de trabajo con funcionarios de la OGI para llevar a cabo la correspondiente implementacion del modulo para control pago de impuestos . Sin embargo no se ha desarrollado aun, razon por la cual Se requiere AMPLIACION DEL PLAZO INICIAL. en virtud de lo contemplado en memorando CI2022-000755</t>
  </si>
  <si>
    <t xml:space="preserve">24/01/2022: SOLICITUD DE APLAZAMIENTO aprobada mediante memorando CI2022-000755 </t>
  </si>
  <si>
    <t xml:space="preserve">25/01/2022 :Mediante CI2022-000655 de fecha 19 de enero del 2022, se solicito amplición de plazo para el cierre del hallazgo hasta el 31 de agosto del 2022 </t>
  </si>
  <si>
    <t>25/01/2022: Mediante CI2022-000655 de fecha 19 de enero del 2022, se solicito amplición de plazo para el cierre del hallazgo hasta el 31 de agosto del 2022</t>
  </si>
  <si>
    <t>25/01/2022: Mediante CI2022-000655 de fecha 19 de enero del 2022, se solicito amplición de plazo para el cierre del hallazgo hasta el 31 de diciembre del 2022</t>
  </si>
  <si>
    <t xml:space="preserve">18/01/2022: Una vez revisadas las evidencias, se cuenta con avances de ejecución de la actividad. Queda pendiente la fecha de la diligencia. </t>
  </si>
  <si>
    <t xml:space="preserve">18/01/2022: Una vez revisadas las evidencias, se cuenta con avances de ejecución de la actividad.
Se realizo la correspondiente solicitud de acciones legales, a la fecha se esta en recoleccion de documentacion necesaria para su radicacion </t>
  </si>
  <si>
    <t xml:space="preserve">18/01/2022: Una vez revisadas las evidencias, se cuenta con avances de ejecución de la actividad.
Se adjunta informe de gestion del depositario provisional del mes de agosto, se estan llevando a cabo las gestiones pertinentes para la recuperacion del activo para continuar con las gestiones. </t>
  </si>
  <si>
    <t>18/01/2022: Una vez revisadas las evidencias, se cuenta con avances de ejecución de la actividad.
Se adjunan soportes de alguna de las gestiones para llevar a cabo el traslado de la sociedad a la Gerencia de Sociedades en Liquidacion (circularizacion realizada, visita realizada,rendicion de cuentas presentada por el depositario)</t>
  </si>
  <si>
    <t xml:space="preserve">24/01/2022: Se evidencia solicitud de estimado de renta </t>
  </si>
  <si>
    <t xml:space="preserve">24/01/2022: Mediante oficio No CS2021-025365 se solicito el saneamiento de la medida cautelar en los activos de la sociedad. </t>
  </si>
  <si>
    <t xml:space="preserve">18/01/2022: Se verifica la evidencia presentada del avance de la actividad.
Se solicita a la Viceprecidencia Jurídica mediante memorando CI2021-013263 información respecto del inicio de acciones legales en contra del D.P Hernan Ramon Gonzalez, re recibe respuesta mediante memorando interno CI2021-014546. </t>
  </si>
  <si>
    <t>18/01/2022: Se verifica la evidencia presentada del avance de la actividad.
Se solicita mediante correo electronico infome final para proceder a alistamiento a efecto de dar traslado a la G. Sociedades en Liquidación, lo anterior a fin de hacer seguimiento del desarrollo y culminación de actividades contables y administrativas para así poder trasladar.</t>
  </si>
  <si>
    <t xml:space="preserve">24/01/2022: Se generaron diferentes comunicados respecto al tema los numeros de radicados de salida son: CS2021-008971 / CS2021-008972 / CS2021-014577 / CS2021-028409 / CS2021-028412 Y CS2021-028413 con el fin proyectar el juramento estimatorio y solicitar el inicio de acciones legales </t>
  </si>
  <si>
    <t>24/01/2022: La gerencia se encuentra en la consecusion de los soportes para establecer el juramento estimatorio para el inicio de acciones legales contra el depositario provisional</t>
  </si>
  <si>
    <t>24/01/2022: Se realizo solicitud para la inscripcion de medidas cautelares</t>
  </si>
  <si>
    <t xml:space="preserve">24/01/2022: Se realizó circularizacion como parte del cumplimiento del procedimiento de traslado </t>
  </si>
  <si>
    <t>24/01/2022: A fin de dar cumplimiento a los lineamientos se han realizado las gestiones de seguimiento para ahondar y finalizar la gestión en conjunto a la Gerencia de Asuntos Legales para la expedición de la resolución de desalojo. El 28 de octubre se remite información solicitada por la G.A.L a fin de culminar viabilidad y estudio de desalojo.</t>
  </si>
  <si>
    <t xml:space="preserve">18/01/2022: Se verifica la evidencia presentada del avance de la actividad.
Se realiza visita de inspeccion a la sociedad y memorando de saneamiento de los inmuebles, esta pendiente la circularizacion. </t>
  </si>
  <si>
    <t>12/01/2022: Se reporta cumplimiento, se refleja el seguimiento a los 11.000 FMI  asi como los que se vienen adelantando dada la dinamica de los inmuebles que se administran, se evidencia la gestion sobre 10915 Res. para la recuperación material de los bienes a traves de diligencia desalojo, y un reporte de 726 legalizaciones de ocupación, corroboradas por la gerencia comercial.</t>
  </si>
  <si>
    <t>12/01/2022: Se reporta cumplimiento, se implementó un plan de trabajo socializado y compartido a las regionales a traves del cual se identifiquen los FMI revisados con ocupación irregular que permita como alternativa el reporte para iniciar acciones legales y de esta forma activar el procedimiento que se dispuso para ello P-DP2-206 Procedimiento Acciones Legales ocupantes Irregulares.</t>
  </si>
  <si>
    <t>12/01/2022: Se reporta cumplimiento, de los 11.000 FMI con ocupacion irregular se han gestionado 10915 resoluciones para la recuperación material de los bienes inmuebles a traves de diligencia de desalojo, adicionalmente, se reporta un total de 726 legalizaciones corroboradas por la gerencia comercial.</t>
  </si>
  <si>
    <t>12/01/22 - Las mesas de trabajo se han lideradas por por la GBIU en su momento con la ANT y por la Of de Aseg de la Info en lo q refieren al FRV, se propnde por la cordinación de recepción de bienes, para lo cual adicionalmente se aporta la relación de bienes trabajados, y los FMI sobre los que se ha trasladado productividad al FRV  única entidad sobre la cual la Ley así lo dispone.</t>
  </si>
  <si>
    <t>12/01/2022 Se emite cumplimiento se adjuntan los soportes mediante los cuales se evidencian los traslados de tranferencias de activos no sociales a favor del Departamento Archipiélago de San Andrés Providencia y Santa Catalina sobre los bienes extintos de conformidad a lo dispuesto en el Art 91 de la Ley 1708 de 2014.</t>
  </si>
  <si>
    <t>12/01/2022:  De la validación de los depositarios susceptibles de remoción  37 fueron removidos por incumplimiento, lo que refiere a la depositaria  del hallazgo, se reporta la validación de los 59 FMI donde se evidenció que los folios que tienen contrato estan cargados en el sistema y los demas no procede su cargue por registrar ordenes de devolución o improductivos.</t>
  </si>
  <si>
    <t>12/01/22: Se reporta el avance al cumplimiento conforme los soportes de la actividad.,  Sin embargo mediante memorando CI2022-00707 se solicitó ampliación de termino de cumplimiento para 31/06/2022 con el fin de implementar el sistema con las nuevas disposiciones y cambios normativos de la entidad en aras de un eficiente funcionamiento.</t>
  </si>
  <si>
    <t>25/01/2022: Se radica el 18/01/22 memorando CI2022-000588  a Presidencia para el cambio de responsable y fecha de terminación. Se recibe de Presidencia memorando CI2022-000755 indicando la aprobación de fecha limite de terminación de actividades por 4 meses.Pendiente cambio de responsable de la actividad.</t>
  </si>
  <si>
    <t>25/01/2022: Se radica el 18/01/22 memorando CI2022-000588  a Presidencia para el cambio de responsable y fecha de terminación. Se recibe de Presidencia memorando CI2022-000755 indicando la aprobación de fecha limite de terminación de actividades por 4 meses.</t>
  </si>
  <si>
    <t>25/01/2022: Se radica el 18/01/22 memorando CI2022-000588  a Presidencia para el cambio de responsable y fecha de terminación. Se recibe de Presidencia memorando CI2022-000755 indicando la aprobación de fecha limite de terminación de actividades por 4 meses.Se programó mesa de trabajo para cambio de responsable de la actividad (25 de enero de 2022).</t>
  </si>
  <si>
    <t xml:space="preserve">Ene 2022.Se creó en la página web de la SAE el icono para el Whatsapp agregando otro medio de atención al ciudadano, ampliando los canales de comunicación a nivel nacional. Ver página web link:https://www.saesas.gov.co/ </t>
  </si>
  <si>
    <t xml:space="preserve">25/01/2022: Se creó en la página web de la SAE el icono para el Whatsapp agregando otro medio de atención al ciudadano, ampliando los canales de comunicación a nivel nacional. Ver página web link:https://www.saesas.gov.co/ </t>
  </si>
  <si>
    <t>Ene 2022.Se creó en la página web de la SAE el icono para el Whatsapp agregando otro medio de atención al ciudadano, ampliando los canales de comunicación a nivel nacional. Ver página web link:https://www.saesas.gov.co/</t>
  </si>
  <si>
    <t>25/01/2022: Se creó en la página web de la SAE el icono para el Whatsapp agregando otro medio de atención al ciudadano, ampliando los canales de comunicación a nivel nacional. Ver página web link:https://www.saesas.gov.co/</t>
  </si>
  <si>
    <t>Mediante memorando CI2021-017676  de fecha 28/12/2021 la G. de Inmuebles Urbano radica a la Vice Juridica el dia 02/01/2022  respuesta de cumplimiento al plan de mejora y en este se relaciona el radicadoCI2021-000850 donde la Regional informa que se realizo la legalizacion de la ocupacion por lo tanto no es necesario solicitar el inicio de acciones judiciales.</t>
  </si>
  <si>
    <t>Oficio CI2021-017676  (28/12) la G. de Inm. U. radicó a Juridica el 02/01/2022  resta de cumplimiento al plan. Inicio de acciones:El 31012020 admitió dda de Rest. de Inmueble arr. de SAE vs Consuelo Zambrano, J 48 de Pequeñas Causas de Bta y se solicitó la terminacion del contrato (27032007) celebrado con ARTEMO &amp; BIENES y la restitucion del activo por no pago de canones.</t>
  </si>
  <si>
    <t xml:space="preserve">Oficio CI2021-017676  (28/12/2021) la G. de Inm. U. radicó a Juridica el 02/01/2022  respuesta de cumplimiento al plan de mejora y se vincula el CI2021-000850, la Regional informa que se realizó saneamiento de cartera para recaudar 2017-2019, que el ocupante suscribió acuerdo de pago con CISA frente a los valores en mora y no es necesario solicitar el inicio de acciones judiciales. </t>
  </si>
  <si>
    <r>
      <t xml:space="preserve">26/01/2022: Con memorando CI2021-017676, la G. de Inmuebles Urbano envió a Juridica el 02/01/2022  respuesta de cumplimiento al plan de mejora.
Inicio de acciones: El </t>
    </r>
    <r>
      <rPr>
        <b/>
        <sz val="10"/>
        <rFont val="Arial Narrow"/>
        <family val="2"/>
      </rPr>
      <t>15/12/2020</t>
    </r>
    <r>
      <rPr>
        <sz val="10"/>
        <rFont val="Arial Narrow"/>
        <family val="2"/>
      </rPr>
      <t xml:space="preserve"> Se repartió la demanda ejecutiva de SAE vs AEROESTRUCTURAS LEONOR, en el J.14 Civil Cto de Bogota (rad 110013103014202000372-00) </t>
    </r>
    <r>
      <rPr>
        <b/>
        <sz val="10"/>
        <rFont val="Arial Narrow"/>
        <family val="2"/>
      </rPr>
      <t>El 18/05/2021</t>
    </r>
    <r>
      <rPr>
        <sz val="10"/>
        <rFont val="Arial Narrow"/>
        <family val="2"/>
      </rPr>
      <t xml:space="preserve"> se libran mandamiento de pago.                                    </t>
    </r>
  </si>
  <si>
    <t>26/01/2022: Memorando CI2021-017676  (28/12), la G. de Inm. Urbano remitió a Juridica el 02/01/2022  respuesta sobre el cumplimiento del plan de mejora, el cual vincula a CI2021-010230 donde la Regional informó de la legalización de ocupación y que el contrato N° 7965 se firmó con Luz Ortiz, en calidad de arrendataria
En Juridica, no existe solicitud de inicio de acciones legales sobre este activo.</t>
  </si>
  <si>
    <t>26/01/2022: Se reporta cumplimiento a las entregas y retomas del portafolio de la siguiente manera, como resultado del trabajo de todas las regionales: OCCIDENTE 1677, NORTE 405,  RCO: 1874, SUROCCIDENTE: 704. Para un total de 4660 FMI retomados y entregados de acuerdo a la dinamica del inventario.</t>
  </si>
  <si>
    <t>26/01/2022: Se realizó seguimiento a los depositarios con soporte consolidado del año por regional, cuyo resultado equivale a los 4 seguimientos realizados, con relación a las entregas y retomas. como resultado del trabajo de todas las regionales: OCCIDENTE 1677, NORTE 405, RCO: 1874, SUROCCIDENTE: 704. Para un total de 4660 FMI retomados y entregados segun dinámica del inventario.</t>
  </si>
  <si>
    <t>26/01/2022: Se reporta avance de validación realizada por regionales de inmuebles objeto de saneamiento e identificación de aquellos en proceso de ingreso a la metodología de la administración.se solicita con memorando CI2022-000804, ajuste de la actividad y unidad de medida y fecha de ejecución teniendo en cuenta el comportamiento de saneamieto ejecitado por las regionales.</t>
  </si>
  <si>
    <t>26/01/2022: Se reporta avance de validación realizada por regionales de inmuebles objeto de saneamiento e identificación de aquellos en proceso de ingreso a la metodología de la admon. Se solicita con memorando CI2022-000804, ajuste de la actividad y unidad de medida y fecha de ejecución teniendo en cuenta el comportamiento de saneamieto ejecitado por las regionales.</t>
  </si>
  <si>
    <t>26/01/2022: Se realizó seguimiento a los depositarios con soporte consolidado del año por regional, cuyo resultado equivale a los 4 seguimientos realizados, con relación a las entregas y retomas. como resultado del trabajo de todas las regionales: OCCIDENTE 1677, NORTE 405, RCO: 1874, SUROCCIDENTE: 704. Para un total de 4660 FMI retomados y entregados según dinámica del inventario.</t>
  </si>
  <si>
    <t>26/01/2022: Se reporta avance de validación realizada por regionales de inmuebles objeto de saneamiento e identificación de aquellos en proceso de ingreso a la metodología de la admón. Se solicita con memorando CI2022-000804, ajuste de la actividad y unidad de medida y fecha de ejecución teniendo en cuenta el comportamiento de saneamieto ejecitado por las regionales.</t>
  </si>
  <si>
    <t>Folios de Matricula Inmobiliaria</t>
  </si>
  <si>
    <t>26/01/2022: Ampliación fecha CI2022-000804. Se reporta ejecución de los seguimientos a los depositarios de las Reg OCCIDENTE: Base de excel. NORTE:  por correo electrónico donde retroalimenta  resultado de la gestión.RCO: Seguimiento en base de excel.SUROCC seguimiento en base de excel. Se encuentra en proceso la implementación del sist para el seguimiento automático a los depositarios.</t>
  </si>
  <si>
    <t>26/01/2022: Ampliación fecha CI2022-000804. Se reporta ejecución de los seguimientos a los depositarios de las Reg OCCIDENTE: Base de Excel. NORTE:  por correo electrónico donde retroalimenta resultado de la gestión. RCO: Seguimiento base de Excel. SUROCC seguimiento base de Excel. Se encuentra en proceso la implementación del sistema para el seguimiento automático a los depositarios.</t>
  </si>
  <si>
    <t>26/01/2022: Se presenta solicitud de ampliación de ejecución de la actividad mediante memorando CI2022-000804, las Regionales dieron cumplimiento en lo que corresponde a su gestión, es un proceso transversal que dependemos de la gestion de la OGI, para el cumplimiento del 100%, con la implementacion del sistema.</t>
  </si>
  <si>
    <t>26/01/2022: Se realizó seguimiento a los depositarios con soporte consolidado del año por regional, cuyo resultado equivale a los 4 seguimientos realizados, con relación a las entregas y retomas. como resultado del trabajo de todas las regionales: OCCIDENTE 1677, NORTE 405,  RCO: 1874, SUROCCIDENTE: 704. Para un total de 4660 FMI retomados y entregados según dinámica del inventario.</t>
  </si>
  <si>
    <t>26/01/2022: Se realizó seguimiento a los depositarios con soporte consolidado del año por regional, cuyo resultado equivale a los 4 seguimientos realizados, con relación a las entregas y retomas. como resultado del trabajo de todas las regionales: OCCIDENTE 1677, NORTE 405, RCO: 1874, SUROCCIDENTE: 704. Para un total de 4660 FMI retomados y entregados según dinámica del inventario</t>
  </si>
  <si>
    <t>26/01/2022: En proceso implementación del seguimiento de depositarios en el scoring. Adicional se adquisrira un DEMO donde se ingresa de la información del inmueble en cualquier parte del territorio sin necesidad de datos para optimizar el proceso de cargue y tener la inf online. Adicionalmente se reporta el seguimiento a las diligencias de secuestro cargadas en el sistema. Prorroga CI2022-000804.</t>
  </si>
  <si>
    <t xml:space="preserve">14/01/2022 Con el fin de realizar la auditoria  masivamente a los contratos de arrendamiento e identificar los casos que presentan esta misma situación la G.B.I realizo entre el nov 2019 y dic 2020 un plan choque donde se valido los ingresos de cada uno subsanando las inconsistencias presentadas según instructivo. Se solicito a presidencia ampliacion del plazo con memo CI2022-000751. </t>
  </si>
  <si>
    <t>14/01/22: Con el fin de tener un recaudo oportuno y eficaz  por productividad generada por los inmuebles en custodia y administración directa para que este traslade la productividad en forma oportuna FRISCO, se publico el 23 de sep de 2021 Procedimiento para Contratos arrendamiento de uso habitacional de suites o apartamentos en administración directa o a través de depositarios P-DT1-197</t>
  </si>
  <si>
    <t>14/01/2022: Se pública procedimiento P-DT1-197 Contratos de arriendo para Suits y aptos de uso habitacional, dentro de la intranet de SAE en la siguiente ruta: intranetsae/saein/Nuestra-SAE/Arquitectura-SAE/GestionProcesos/Gestion-Procesos-Misionales/Disposicion-Temporal</t>
  </si>
  <si>
    <t xml:space="preserve">25/01/20222: CI2022-000402 la Regional Norte informa que están gestionando la legalizacion del activo, se radicó en la G de Inm. CI2021-003512 solicitando inicio de acciones judiciales, oficio sin radicar en juridica. A través de CI2022-000755 (24012022), la Presidencia autorizó la amp. del cumplimiento de la actividad.                                                                                  </t>
  </si>
  <si>
    <t>26/01/2022: Esta fila se elimina porque esta repetida con la 328.</t>
  </si>
  <si>
    <t>24/01/2022: Se adjunta acta de visita realizada durante el desarrollo de la auditoria, sin embargo se solicito visita a la regional norte,(CI2021-007655) a la fecha no se ha realizado la validacion del inventario.</t>
  </si>
  <si>
    <t>26/01/2022: De acuerdo al memorando CI2022-000755 se da un nuevo plazo para el cumplimiento de la socialización de los ajustes realizados a la planta de personal SAE.
La Socialización de los resultados y puesta en marcha de las autorizaciones dadas por la Junta Directiva se realizaran en el primer cuatrimestre de 2022.</t>
  </si>
  <si>
    <r>
      <t xml:space="preserve">Asignación Bienes del FRISCO (D). </t>
    </r>
    <r>
      <rPr>
        <sz val="10"/>
        <rFont val="Arial Narrow"/>
        <family val="2"/>
      </rPr>
      <t xml:space="preserve">Asignación de 7 sociedades y 31 bienes inmuebles a HERLES ARIZA en contravía de lo establecido en la metodología de administración numeral 5.1.5 y 5.2.2 de las sección 5. asignación de hasta 5 sociedades por depositario. </t>
    </r>
  </si>
  <si>
    <r>
      <t xml:space="preserve">Administración de bienes del FRISCO (D) (F) </t>
    </r>
    <r>
      <rPr>
        <sz val="10"/>
        <rFont val="Arial Narrow"/>
        <family val="2"/>
      </rPr>
      <t>Deficiencias en el seguimiento al depositario provisional y control sobre la sociedad LLANO CENTRO sobre el cobro de arrendamientos de inmuebles por valor de 93530.406.020</t>
    </r>
    <r>
      <rPr>
        <b/>
        <sz val="10"/>
        <rFont val="Arial Narrow"/>
        <family val="2"/>
      </rPr>
      <t>.</t>
    </r>
  </si>
  <si>
    <r>
      <rPr>
        <b/>
        <sz val="10"/>
        <rFont val="Arial Narrow"/>
        <family val="2"/>
      </rPr>
      <t>Contrato de arrendamiento inmueble comercial EDS EL VISO (D)</t>
    </r>
    <r>
      <rPr>
        <sz val="10"/>
        <rFont val="Arial Narrow"/>
        <family val="2"/>
      </rPr>
      <t xml:space="preserve"> no cumple con lo establecido en el Manual de procesos y procedimientos y la metodología G-DE-003 de la SAE, Sección 2. Ítem 3.2 Contratos de Arriendo, la cual se establece que, en los contratos de arriendo, celebrados directamente o a través de Depositarios, deberá figurar como parte arrendadora, la SAE</t>
    </r>
  </si>
  <si>
    <r>
      <rPr>
        <b/>
        <sz val="10"/>
        <rFont val="Arial Narrow"/>
        <family val="2"/>
      </rPr>
      <t>Actividades del administrador del FRISCO (D)</t>
    </r>
    <r>
      <rPr>
        <sz val="10"/>
        <rFont val="Arial Narrow"/>
        <family val="2"/>
      </rPr>
      <t xml:space="preserve"> no se encuentra estimado de renta elaborado, ni aprobado por la SAE, ni contrato de arrendamiento suscrito por el depositario o por la SAE, buscando productividad del bien a su cargo, desconociendo lo establecido en el numeral 3.2.3 del Decreto 2136 de 2015</t>
    </r>
  </si>
  <si>
    <r>
      <rPr>
        <b/>
        <sz val="10"/>
        <rFont val="Arial Narrow"/>
        <family val="2"/>
      </rPr>
      <t>Contrato de arrendamiento inmueble comercial EDS EL VISO  (D) (F)</t>
    </r>
    <r>
      <rPr>
        <sz val="10"/>
        <rFont val="Arial Narrow"/>
        <family val="2"/>
      </rPr>
      <t xml:space="preserve"> arrendamiento del establecimiento de Comercio denominado ESTACIÓN SERVICIO EL VISO, al igual que el inmueble donde funciona identificado con matrícula inmobiliaria 060-227116 por la afectada, no recepcion de canon por la SAE </t>
    </r>
  </si>
  <si>
    <r>
      <rPr>
        <b/>
        <sz val="10"/>
        <rFont val="Arial Narrow"/>
        <family val="2"/>
      </rPr>
      <t xml:space="preserve">Información Establecimiento comercial EDS EL VISO (D) </t>
    </r>
    <r>
      <rPr>
        <sz val="10"/>
        <rFont val="Arial Narrow"/>
        <family val="2"/>
      </rPr>
      <t>la SAE SAS no tiene conocimiento del Establecimiento, de sus activos, ni de su información comercial, legal, ni contable.</t>
    </r>
  </si>
  <si>
    <r>
      <t>Giro de Anticipo para prestación de servicios profesionales, realizados por la Sociedad Grupo Aliados SAS. (F-D)</t>
    </r>
    <r>
      <rPr>
        <sz val="10"/>
        <rFont val="Arial Narrow"/>
        <family val="2"/>
      </rPr>
      <t xml:space="preserve"> anticipo por valor de $15.000.000 para la prestación de servicios, no ha sido legalizado.</t>
    </r>
  </si>
  <si>
    <r>
      <t xml:space="preserve">Sociedad Mejía Cano S en C. activa y en funcionamiento y entregada por el Depositario en estado “EN LIQUIDACIÓN”. (F-D) </t>
    </r>
    <r>
      <rPr>
        <sz val="10"/>
        <rFont val="Arial Narrow"/>
        <family val="2"/>
      </rPr>
      <t xml:space="preserve">póliza de seguros </t>
    </r>
  </si>
  <si>
    <r>
      <t xml:space="preserve">Sociedad Mejía Cano S en C. activa y en funcionamiento y entregada por el Depositario en estado “EN LIQUIDACIÓN”. (F-D) </t>
    </r>
    <r>
      <rPr>
        <sz val="10"/>
        <rFont val="Arial Narrow"/>
        <family val="2"/>
      </rPr>
      <t>libros auxiliares de los
años 2014 al 30 de agosto de 2019.</t>
    </r>
  </si>
  <si>
    <r>
      <t>Sociedad Mejía Cano S en C. activa y en funcionamiento y entregada por el Depositario en estado “EN LIQUIDACIÓN”. (F-D)</t>
    </r>
    <r>
      <rPr>
        <sz val="10"/>
        <rFont val="Arial Narrow"/>
        <family val="2"/>
      </rPr>
      <t xml:space="preserve"> devolución de los dineros de la sociedad por valor de $58.112.821, calculado de acuerdo con los registros contables reconstruidos</t>
    </r>
    <r>
      <rPr>
        <b/>
        <sz val="10"/>
        <rFont val="Arial Narrow"/>
        <family val="2"/>
      </rPr>
      <t>.</t>
    </r>
  </si>
  <si>
    <r>
      <t xml:space="preserve">Sociedad Mejía Cano S en C. activa y en funcionamiento y entregada por el Depositario en estado “EN LIQUIDACIÓN”. (F-D) </t>
    </r>
    <r>
      <rPr>
        <sz val="10"/>
        <rFont val="Arial Narrow"/>
        <family val="2"/>
      </rPr>
      <t xml:space="preserve"> circularización de deudas por impuestos con la DIAN, este certifica mediante oficio 100202211 - 0111 del 29 de marzo de 2021 que se viene adelantando un proceso de cobro coactivo a la sociedad Mejía Cano S en C. en liquidación</t>
    </r>
    <r>
      <rPr>
        <b/>
        <sz val="10"/>
        <rFont val="Arial Narrow"/>
        <family val="2"/>
      </rPr>
      <t>.</t>
    </r>
  </si>
  <si>
    <r>
      <t xml:space="preserve">Sociedad Mejía Cano S en C. activa y en funcionamiento y entregada por el Depositario en estado “EN LIQUIDACIÓN”. (F-D) </t>
    </r>
    <r>
      <rPr>
        <sz val="10"/>
        <rFont val="Arial Narrow"/>
        <family val="2"/>
      </rPr>
      <t>cuentas por cobrar por arrendamientos en cuantía de $70.361.000</t>
    </r>
    <r>
      <rPr>
        <b/>
        <sz val="10"/>
        <rFont val="Arial Narrow"/>
        <family val="2"/>
      </rPr>
      <t>.</t>
    </r>
  </si>
  <si>
    <r>
      <t xml:space="preserve">Sociedad Mejía Cano S en C. activa y en funcionamiento y entregada por el Depositario en estado “EN LIQUIDACIÓN”. (F-D) </t>
    </r>
    <r>
      <rPr>
        <sz val="10"/>
        <rFont val="Arial Narrow"/>
        <family val="2"/>
      </rPr>
      <t>se tiene claridad de quien es el Depositario, y el Representante Legal de la sociedad MEJÍA CANO S EN C EN LIQUIDACIÓN, de acuerdo al certificado de Existencia y Representación legal de fecha 8 de abril de 2021</t>
    </r>
    <r>
      <rPr>
        <b/>
        <sz val="10"/>
        <rFont val="Arial Narrow"/>
        <family val="2"/>
      </rPr>
      <t>.</t>
    </r>
  </si>
  <si>
    <r>
      <t>Pagos de Intereses de Mora y Sanciones a la DIAN y secretaria de Salud por la Sociedad Grupo Hotelero Ámbar. (F-D)</t>
    </r>
    <r>
      <rPr>
        <sz val="10"/>
        <rFont val="Arial Narrow"/>
        <family val="2"/>
      </rPr>
      <t xml:space="preserve"> ineficiente administración por parte del depositario Humberto Martínez Trujillo C.C. 11.187.618, quien fungió desde el año 2012 al 2021; en el trámite de las obligaciones tributarias y oportuno pago a los acreedores que conllevó a pagar intereses moratorios y sanciones.</t>
    </r>
  </si>
  <si>
    <r>
      <t xml:space="preserve">Contrato de prestación de servicios y sistemas propios de SOL MELIA entre SOL MELIÁ SA y GHT TURISMO AMBAR SA” entrega a FONTUR y su Productividad. (D-O)  </t>
    </r>
    <r>
      <rPr>
        <sz val="10"/>
        <rFont val="Arial Narrow"/>
        <family val="2"/>
      </rPr>
      <t>pasados seis (6) años de haber recibido SAE S.A.S., la sociedad; no ha dado cumplimiento con lo establecido en el artículo 4 del decreto 2503 del 7 de diciembre de 2012</t>
    </r>
    <r>
      <rPr>
        <b/>
        <sz val="10"/>
        <rFont val="Arial Narrow"/>
        <family val="2"/>
      </rPr>
      <t>.</t>
    </r>
  </si>
  <si>
    <r>
      <t xml:space="preserve">Contrato de prestación de servicios y sistemas propios de SOL MELIA entre SOL MELIÁ SA y GHT TURISMO AMBAR SA” entrega a FONTUR y su Productividad. (D-O)  </t>
    </r>
    <r>
      <rPr>
        <sz val="10"/>
        <rFont val="Arial Narrow"/>
        <family val="2"/>
      </rPr>
      <t>estado administrativo y jurídico en que se encuentra el contrato con MELIA HOTELS INTERNATIONAL</t>
    </r>
    <r>
      <rPr>
        <b/>
        <sz val="10"/>
        <rFont val="Arial Narrow"/>
        <family val="2"/>
      </rPr>
      <t>.</t>
    </r>
  </si>
  <si>
    <r>
      <t>Contrato de prestación de servicios y sistemas propios de SOL MELIA entre SOL MELIÁ SA y GHT TURISMO AMBAR SA” entrega a FONTUR y su Productividad. (D-O)</t>
    </r>
    <r>
      <rPr>
        <sz val="10"/>
        <rFont val="Arial Narrow"/>
        <family val="2"/>
      </rPr>
      <t xml:space="preserve">  Estados Financieros de la Sociedad Grupo Turismo Ámbar SA, a 31 de diciembre de 2020, la cuenta 2335 “Cuentas Corrientes y Otras Cuentas por Pagar”, registra una obligación por $543.317.000</t>
    </r>
  </si>
  <si>
    <r>
      <t>Aspectos Administrativos y Financieros de la Sociedad Grupo Hotelero ÁMBAR SA. (O)</t>
    </r>
    <r>
      <rPr>
        <sz val="10"/>
        <rFont val="Arial Narrow"/>
        <family val="2"/>
      </rPr>
      <t xml:space="preserve"> Seguros comerciales Bolívar Nro. 1010109090401, configurado con el siniestro Nro. 0100400214; y cancelada a la sociedad por indemnización la suma de $31.788.306, en fecha 27 de octubre de 2017, valor que cubría la citada póliza.</t>
    </r>
  </si>
  <si>
    <r>
      <t xml:space="preserve">Aspectos Administrativos y Financieros de la Sociedad Grupo  Hotelero ÁMBAR SA. (O) </t>
    </r>
    <r>
      <rPr>
        <sz val="10"/>
        <rFont val="Arial Narrow"/>
        <family val="2"/>
      </rPr>
      <t>pagos a la abogada Claudia Castaño Montoya, sin mediar el respectivo contrato de mandato.</t>
    </r>
  </si>
  <si>
    <r>
      <t xml:space="preserve">Cuentas por cobrar inmuebles – Sociedad INMOBILIARIA JD. Extinguida – Activa – </t>
    </r>
    <r>
      <rPr>
        <sz val="10"/>
        <rFont val="Arial Narrow"/>
        <family val="2"/>
      </rPr>
      <t>Existen cuentas por cobrar con ocasión de cánones de arrendamiento causados.</t>
    </r>
  </si>
  <si>
    <r>
      <t xml:space="preserve">Cuentas por cobrar inmuebles – Sociedad INMOBILIARIA JD. Extinguida – Activa – </t>
    </r>
    <r>
      <rPr>
        <sz val="10"/>
        <rFont val="Arial Narrow"/>
        <family val="2"/>
      </rPr>
      <t>No pago de: impuesto de industria y comercio, impuesto sobre el patrimonio.</t>
    </r>
  </si>
  <si>
    <r>
      <t xml:space="preserve">Suficiencia de la información (cobros de cheques) de la Sociedad Inversiones Benedetti Ramírez S. en C.S. </t>
    </r>
    <r>
      <rPr>
        <sz val="10"/>
        <rFont val="Arial Narrow"/>
        <family val="2"/>
      </rPr>
      <t>El depositario provisional no constituyó garantía que ampare el buen uso y la conservación del bien entregado, incumpliendo el artículo 2.5.5.5.2 del Decreto 2136 de 2015.</t>
    </r>
  </si>
  <si>
    <r>
      <t xml:space="preserve">Suficiencia de la información (cobros de cheques) de la Sociedad Inversiones Benedetti Ramírez S. en C.S. </t>
    </r>
    <r>
      <rPr>
        <sz val="10"/>
        <rFont val="Arial Narrow"/>
        <family val="2"/>
      </rPr>
      <t>El inventario registra 31 inmuebles de la Sociedad, 5 inmuebles menos de los reportados al momento de la incautación.</t>
    </r>
  </si>
  <si>
    <r>
      <t>Suficiencia de la información (cobros de cheques) de la Sociedad Inversiones Benedetti Ramírez S. en C.S. U</t>
    </r>
    <r>
      <rPr>
        <sz val="10"/>
        <rFont val="Arial Narrow"/>
        <family val="2"/>
      </rPr>
      <t>na vez incautada la sociedad, la anterior representante legal retira dinero ($435.144.000) de la cuenta bancaria de la Sociedad.</t>
    </r>
  </si>
  <si>
    <r>
      <t xml:space="preserve">Pasivos financieros de la Sociedad Constructora Sara LTDA. </t>
    </r>
    <r>
      <rPr>
        <sz val="10"/>
        <rFont val="Arial Narrow"/>
        <family val="2"/>
      </rPr>
      <t>En la Oficina de Registro de Instrumentos Públicos no se ha realizado la inscripción de la medida cautelar sobre los bienes, entonces pueden ser objeto de negociación.</t>
    </r>
  </si>
  <si>
    <r>
      <t xml:space="preserve">Pasivos financieros de la Sociedad Constructora Sara LTDA. </t>
    </r>
    <r>
      <rPr>
        <sz val="10"/>
        <rFont val="Arial Narrow"/>
        <family val="2"/>
      </rPr>
      <t>Existen cuentas por cobrar (13) con ocasión de cánones de arrendamiento causados ($54.855.000)</t>
    </r>
  </si>
  <si>
    <r>
      <t>Pasivos financieros de la Sociedad Constructora Sara LTDA.</t>
    </r>
    <r>
      <rPr>
        <sz val="10"/>
        <rFont val="Arial Narrow"/>
        <family val="2"/>
      </rPr>
      <t xml:space="preserve"> Incumplimiento de pago de crédito con Banco de Canadá ($4.354.030.000) </t>
    </r>
  </si>
  <si>
    <r>
      <t xml:space="preserve">Manejo de fondos educativos de la Sociedad Fundación CIDCA – liquidación – </t>
    </r>
    <r>
      <rPr>
        <sz val="10"/>
        <rFont val="Arial Narrow"/>
        <family val="2"/>
      </rPr>
      <t>la Fundación registró pérdidas importantes, lo que terminó en patrimonio negativo.</t>
    </r>
  </si>
  <si>
    <r>
      <t xml:space="preserve">Manejo de fondos educativos de la Sociedad Fundación CIDCA – liquidación – </t>
    </r>
    <r>
      <rPr>
        <sz val="10"/>
        <rFont val="Arial Narrow"/>
        <family val="2"/>
      </rPr>
      <t>La Fundación tomó en arrendamiento inmuebles y el valor de los cánones incrementó por encima del IPC.</t>
    </r>
  </si>
  <si>
    <r>
      <t>Manejo de fondos educativos de la Sociedad Fundación CIDCA – liquidación –</t>
    </r>
    <r>
      <rPr>
        <sz val="10"/>
        <rFont val="Arial Narrow"/>
        <family val="2"/>
      </rPr>
      <t xml:space="preserve"> Créditos con el Icetex, cheques posfechados, etc.</t>
    </r>
  </si>
  <si>
    <r>
      <t xml:space="preserve">Manejo de fondos educativos de la Sociedad Fundación CIDCA – liquidación – </t>
    </r>
    <r>
      <rPr>
        <sz val="10"/>
        <rFont val="Arial Narrow"/>
        <family val="2"/>
      </rPr>
      <t xml:space="preserve">Pasivo laboral x $735.872.777 por concepto de nómina. Tampoco hubo pago de seguridad social. </t>
    </r>
  </si>
  <si>
    <r>
      <t>Manejo de fondos educativos de la Sociedad Fundación CIDCA – liquidación –</t>
    </r>
    <r>
      <rPr>
        <sz val="10"/>
        <rFont val="Arial Narrow"/>
        <family val="2"/>
      </rPr>
      <t xml:space="preserve"> Incumplimiento Cree, Impto./Ventas, entre otros (Cuadro Nro. 38, pag 388)</t>
    </r>
  </si>
  <si>
    <r>
      <t>Manejo de fondos educativos de la Sociedad Fundación CIDCA – liquidación –</t>
    </r>
    <r>
      <rPr>
        <sz val="10"/>
        <rFont val="Arial Narrow"/>
        <family val="2"/>
      </rPr>
      <t xml:space="preserve"> El proceso de liquidación de la sociedad lleva seis (6) años.</t>
    </r>
  </si>
  <si>
    <r>
      <t xml:space="preserve">Bienes improductivos Sociedad Martínez Ebrat LTDA. </t>
    </r>
    <r>
      <rPr>
        <sz val="10"/>
        <rFont val="Arial Narrow"/>
        <family val="2"/>
      </rPr>
      <t>Deficiente administración. La sociedad es propietaria de tres (3) inmuebles con potencial de productividad pero no generan ingresos.</t>
    </r>
  </si>
  <si>
    <r>
      <t xml:space="preserve">Bienes improductivos Sociedad Martínez Ebrat LTDA. </t>
    </r>
    <r>
      <rPr>
        <sz val="10"/>
        <rFont val="Arial Narrow"/>
        <family val="2"/>
      </rPr>
      <t>Deficiente administración. Impuesto sobre la renta, Cree y prediales pendientes de pago.</t>
    </r>
    <r>
      <rPr>
        <b/>
        <sz val="10"/>
        <rFont val="Arial Narrow"/>
        <family val="2"/>
      </rPr>
      <t xml:space="preserve"> </t>
    </r>
  </si>
  <si>
    <r>
      <t xml:space="preserve">Obligaciones Financiera Leasing en la Sociedad Supermercados Cundinamarca S.A. </t>
    </r>
    <r>
      <rPr>
        <sz val="10"/>
        <rFont val="Arial Narrow"/>
        <family val="2"/>
      </rPr>
      <t>Bienes objeto de leasing no fueron adquiridos por la sociedad pues el depositario provisional no continuó con el pago de los cánones.</t>
    </r>
  </si>
  <si>
    <r>
      <t>Obligaciones Financiera Leasing en la Sociedad Supermercados Cundinamarca S.A.</t>
    </r>
    <r>
      <rPr>
        <sz val="10"/>
        <rFont val="Arial Narrow"/>
        <family val="2"/>
      </rPr>
      <t xml:space="preserve"> (18 vehículos están retenidos en Soacha; ausencia de gestión de cobro (Cuadro Nro. 49, pag 429), ausencia de gestión para la recuperación de inmuebles ocupados: 2 inmuebles ocupados por terceros)</t>
    </r>
    <r>
      <rPr>
        <b/>
        <sz val="10"/>
        <rFont val="Arial Narrow"/>
        <family val="2"/>
      </rPr>
      <t>.</t>
    </r>
  </si>
  <si>
    <r>
      <t>Obligaciones Financiera Leasing en la Sociedad Supermercados Cundinamarca S.A. I</t>
    </r>
    <r>
      <rPr>
        <sz val="10"/>
        <rFont val="Arial Narrow"/>
        <family val="2"/>
      </rPr>
      <t>mpuesto sobre las ventas, al consumo, Ica, entre otros. (Cuadro Nro. 51, pag. 431)</t>
    </r>
  </si>
  <si>
    <r>
      <t>Reactivación Sociedad Gil Casas S en C.</t>
    </r>
    <r>
      <rPr>
        <sz val="10"/>
        <rFont val="Arial Narrow"/>
        <family val="2"/>
      </rPr>
      <t xml:space="preserve"> Se requirió al depositario para que remitiera la información financiera, contable y jurídica de la
sociedad y así realizar la validación del estado administrativo, sin que a junio de 2021 se haya recibido respuesta de fondo.</t>
    </r>
  </si>
  <si>
    <r>
      <t xml:space="preserve">Reactivación Sociedad Gil Casas S en C. </t>
    </r>
    <r>
      <rPr>
        <sz val="10"/>
        <rFont val="Arial Narrow"/>
        <family val="2"/>
      </rPr>
      <t>Ausencia de depositario provisional durante más de cinco (5) años.</t>
    </r>
  </si>
  <si>
    <r>
      <t xml:space="preserve">Reactivación Sociedad Gil Casas S en C. Pese a que el depositario provisional en su informe </t>
    </r>
    <r>
      <rPr>
        <sz val="10"/>
        <rFont val="Arial Narrow"/>
        <family val="2"/>
      </rPr>
      <t>manifiesta que la sociedad esta disuelta y en estado de liquidación, el certificado de Cámara de Comercio aportado no registra la situación. Igualmente, no se cuenta con pronunciamiento de la SAE al respecto.</t>
    </r>
  </si>
  <si>
    <r>
      <t xml:space="preserve">Situación inmuebles de la Sociedad Gil Casas S en C. </t>
    </r>
    <r>
      <rPr>
        <sz val="10"/>
        <rFont val="Arial Narrow"/>
        <family val="2"/>
      </rPr>
      <t>Uno de los inmuebles propiedad de la sociedad no se encuentra registrado en la base de datos que maneja la SAE y que fue suministrada a la CGR.</t>
    </r>
  </si>
  <si>
    <r>
      <t>Situación inmuebles de la Sociedad Gil Casas S en C. l</t>
    </r>
    <r>
      <rPr>
        <sz val="10"/>
        <rFont val="Arial Narrow"/>
        <family val="2"/>
      </rPr>
      <t>a SAE no le informó al depositario que los inmuebles contaban con contrato de arrendamiento vigente hasta el 30 de noviembre de 2021, de igual manera tampoco les comunicó a los arrendatarios la decisión.</t>
    </r>
  </si>
  <si>
    <r>
      <t xml:space="preserve">Situación inmuebles de la Sociedad Gil Casas S en C. </t>
    </r>
    <r>
      <rPr>
        <sz val="10"/>
        <rFont val="Arial Narrow"/>
        <family val="2"/>
      </rPr>
      <t>De una parte, la SAE celebró directamente contrato con tercero para la administración independiente de inmuebles; de la otra, designó depositario provisional para la administración del mismo inmueble social.</t>
    </r>
  </si>
  <si>
    <r>
      <t xml:space="preserve">Situación inmuebles de la Sociedad Gil Casas S en C. </t>
    </r>
    <r>
      <rPr>
        <sz val="10"/>
        <rFont val="Arial Narrow"/>
        <family val="2"/>
      </rPr>
      <t>Falta de control y seguimiento por parte de la SAE sobre los inmuebles con ocupación irregular que afecta la productividad de la reactivada Sociedad GIL CASAS S en C desde el 19 de marzo de 2019.</t>
    </r>
  </si>
  <si>
    <r>
      <t>Presentación información financiera de la Sociedad Gil Casas S en C. L</t>
    </r>
    <r>
      <rPr>
        <sz val="10"/>
        <rFont val="Arial Narrow"/>
        <family val="2"/>
      </rPr>
      <t>a SAE no ha cumplido con la obligatoriedad de reportar la información financiera a la Superintendencia de Sociedades correspondiente a los años 2015 a 2020.</t>
    </r>
  </si>
  <si>
    <r>
      <rPr>
        <b/>
        <sz val="10"/>
        <rFont val="Arial Narrow"/>
        <family val="2"/>
      </rPr>
      <t xml:space="preserve">PASIVOS ZOMAM: </t>
    </r>
    <r>
      <rPr>
        <sz val="10"/>
        <rFont val="Arial Narrow"/>
        <family val="2"/>
      </rPr>
      <t>No se observa ninguna acción clara que permita inferir que a la finalización del contrato el valor adeudado por concepto de capital e intereses capitalizados van a dejar de ser un pasivo, situación que pone en riesgo el activo desvirtuándose totalmente la intención que tiene el contrato celebrado en virtud de la conservación y custodia de los bienes administrados por SAE.</t>
    </r>
  </si>
  <si>
    <r>
      <rPr>
        <b/>
        <sz val="10"/>
        <rFont val="Arial Narrow"/>
        <family val="2"/>
      </rPr>
      <t>Cláusula terminación por acuerdos extranjeros. (D):</t>
    </r>
    <r>
      <rPr>
        <sz val="10"/>
        <rFont val="Arial Narrow"/>
        <family val="2"/>
      </rPr>
      <t xml:space="preserve"> la
cláusula 1.12.1.8 en esos términos se estaría transgrediendo, pues con esta se permite que el contrato siga siendo ejecutado por quien presuntamente se viera inmerso en hechos de corrupción y quien al suscribir un acuerdo, no sería sujeto de un fallo condenatorio.</t>
    </r>
  </si>
  <si>
    <t>Obtener una Comunicación de Cemex en su condición de parte del contrato, respecto de su interpretación de la cláusula de indemnidad contenida en el contrato de operación, con el propósito de establecer que la intención de las partes no fue generar un favorecimiento particular, si  no por el contrario proteger los intereses de la Sociedad.</t>
  </si>
  <si>
    <r>
      <rPr>
        <b/>
        <sz val="10"/>
        <rFont val="Arial Narrow"/>
        <family val="2"/>
      </rPr>
      <t>Administración, supervisión y control de la sociedad Gran Muelle S.A.</t>
    </r>
    <r>
      <rPr>
        <sz val="10"/>
        <rFont val="Arial Narrow"/>
        <family val="2"/>
      </rPr>
      <t xml:space="preserve">
La sociedad Gran Muelle S.A. ha llevado a deterioro de cartera, la suma de $5.319.631.340. por concepto de cánones de arrendamiento vencidos, no se constituyeron las respectivas pólizas de garantía</t>
    </r>
  </si>
  <si>
    <r>
      <rPr>
        <b/>
        <sz val="10"/>
        <rFont val="Arial Narrow"/>
        <family val="2"/>
      </rPr>
      <t>Administración, supervisión y control de la Sociedad APVA S.A.</t>
    </r>
    <r>
      <rPr>
        <sz val="10"/>
        <rFont val="Arial Narrow"/>
        <family val="2"/>
      </rPr>
      <t xml:space="preserve">
La sociedad APVA S.A. ha llevado a deterioro de cartera, la suma de $5.689.038.615. por concepto de cánones de arrendamiento vencidos, no se constituyeron las respectivas pólizas de garantía</t>
    </r>
  </si>
  <si>
    <r>
      <t xml:space="preserve">Pago de multa con cargo a la productividad de la sociedad inversiones Camacho Estupiñán S en C.
</t>
    </r>
    <r>
      <rPr>
        <sz val="10"/>
        <rFont val="Arial Narrow"/>
        <family val="2"/>
      </rPr>
      <t>El 24 de enero de 2020, se realizó el pago de $3.312.464 a la Superintendencia de Sociedades originado por el no cumplimiento por parte del Depositario Provisional sobre la obligación de presentar los estados financieros y la información adicional del año 2017</t>
    </r>
  </si>
  <si>
    <r>
      <t xml:space="preserve">Gestión cobro de cartera sociedad TYPSA SA
</t>
    </r>
    <r>
      <rPr>
        <sz val="10"/>
        <rFont val="Arial Narrow"/>
        <family val="2"/>
      </rPr>
      <t>Al cierre del año 2018, la sucursal TYPSA S.A. procedió a castigar la cartera de la Casa Matriz España y de la Sucursal Agencia Chile por un valor total de $3.068.242.552, haciéndose reconocimiento contable con cargo al estado de resultados, al cierre del año 2018, justificándolo con la circularización a través de correos electrónicos, sin haber adelantado las acciones correspondientes para la recuperación efectiva de la cartera</t>
    </r>
  </si>
  <si>
    <r>
      <t xml:space="preserve">Cumplimiento obligaciones depositario Ferretería El Libertador
</t>
    </r>
    <r>
      <rPr>
        <sz val="10"/>
        <rFont val="Arial Narrow"/>
        <family val="2"/>
      </rPr>
      <t>Los informes de gestión no se encontraron los correspondientes a las vigencias 2014 y 2015, frente a lo cual la SAE manifiesta que no cuentan con los informes para estas dos vigencias.</t>
    </r>
  </si>
  <si>
    <r>
      <t xml:space="preserve">Devolución sociedad y activo social de Construcciones Unidas en liquidación 
</t>
    </r>
    <r>
      <rPr>
        <sz val="10"/>
        <rFont val="Arial Narrow"/>
        <family val="2"/>
      </rPr>
      <t>Mediante Resolución 4634 de 2018 se da cumplimiento a orden judicial de devolución de unas sociedades y todos sus activos los Depositarios Provisionales no efectuaron la entrega de los Informes Finales de Rendición de Cuenta.</t>
    </r>
  </si>
  <si>
    <r>
      <t xml:space="preserve">Devolución sociedad y activo social de Construcciones Unidas en liquidación 
</t>
    </r>
    <r>
      <rPr>
        <sz val="10"/>
        <rFont val="Arial Narrow"/>
        <family val="2"/>
      </rPr>
      <t>No reposa el Acta suscrita por los Depositarios Provisionales de las Sociedades y los respectivos propietarios, en donde conste el estado administrativo y físico de los activos</t>
    </r>
  </si>
  <si>
    <r>
      <t xml:space="preserve">Inconsistencia de la información reportada sociedad Canel Hermanos 
</t>
    </r>
    <r>
      <rPr>
        <sz val="10"/>
        <rFont val="Arial Narrow"/>
        <family val="2"/>
      </rPr>
      <t>La entidad suministró información inconsistente, que no corresponde con la realidad, por cuanto no hubo materialización.</t>
    </r>
  </si>
  <si>
    <r>
      <t xml:space="preserve">Devolución de sociedades
</t>
    </r>
    <r>
      <rPr>
        <sz val="10"/>
        <rFont val="Arial Narrow"/>
        <family val="2"/>
      </rPr>
      <t>Mediante Resolución 4634 de 2018 se da cumplimiento a orden judicial de devolución de unas sociedades y todos sus activos los Depositarios Provisionales no efectuaron la entrega de los Informes Finales de Rendición de Cuenta.</t>
    </r>
  </si>
  <si>
    <r>
      <t xml:space="preserve">Devolución de sociedades
</t>
    </r>
    <r>
      <rPr>
        <sz val="10"/>
        <rFont val="Arial Narrow"/>
        <family val="2"/>
      </rPr>
      <t>No reposa el Acta suscrita por los Depositarios Provisionales de las Sociedades y los respectivos propietarios, en donde conste el estado administrativo y físico de los activos</t>
    </r>
  </si>
  <si>
    <r>
      <rPr>
        <b/>
        <sz val="10"/>
        <rFont val="Arial Narrow"/>
        <family val="2"/>
      </rPr>
      <t>Devolución de sociedades</t>
    </r>
    <r>
      <rPr>
        <sz val="10"/>
        <rFont val="Arial Narrow"/>
        <family val="2"/>
      </rPr>
      <t xml:space="preserve">
Falta de publicación en un diario de amplia circulación nacional, el primer sábado de cada mes, y en su Página web de la providencia que ordenaba la devolución de bienes a los interesados y no efectuó el descargue de estas sociedades del Inventario de Sociedades Activas administradas</t>
    </r>
  </si>
  <si>
    <r>
      <t xml:space="preserve">Inscripción en registro mercantil de remoción de depositarios 
</t>
    </r>
    <r>
      <rPr>
        <sz val="10"/>
        <rFont val="Arial Narrow"/>
        <family val="2"/>
      </rPr>
      <t>En los Certificados de Matrícula Mercantil de la Cámara de Comercio de Santa Marta, no aparece inscrita la remoción de los Depositarios Provisionales de los Establecimientos de Comercio Tiburón, Residencias Caribbean y Restaurante Caribbean</t>
    </r>
  </si>
  <si>
    <r>
      <t>Registro de Acta de Incautación de inmueble de CREDISA S.A
La</t>
    </r>
    <r>
      <rPr>
        <sz val="10"/>
        <rFont val="Arial Narrow"/>
        <family val="2"/>
      </rPr>
      <t xml:space="preserve"> sociedad CREDISA S.A. tiene a su nombre un inmueble, identificado con la matrícula inmobiliaria No.370-334033, el cual se encuentra con una medida cautelar emitida por la Fiscalía General de la Nación el 19 de marzo de 2003, la cual no fue registrada ante la Oficina de Registro de Instrumentos Públicos de Cali</t>
    </r>
  </si>
  <si>
    <r>
      <t>Registro de depositario provisional de sociedades
L</t>
    </r>
    <r>
      <rPr>
        <sz val="10"/>
        <rFont val="Arial Narrow"/>
        <family val="2"/>
      </rPr>
      <t>a Entidad omitió expedir la resolución de designación, dado que la Asamblea adopto tal decisión, del señor Diego Victoria Vélez como depositario de las sociedades Creta S.A. Frutas Exóticas Colombianas S.A, Macedonia Ltda., Inversiones Águila Ltda y Gólgota Ltda, y proceder a inscribirla en el registro mercantil de la Cámara de Comercio.</t>
    </r>
  </si>
  <si>
    <r>
      <t xml:space="preserve">Información Contable e informes de Gestión y designación nuevo depositario de la Sociedad Promotora de Proyectos Inmobiliarios Ltda 
</t>
    </r>
    <r>
      <rPr>
        <sz val="10"/>
        <rFont val="Arial Narrow"/>
        <family val="2"/>
      </rPr>
      <t xml:space="preserve">Falta de informacion contable, financiera y juridica de la sociedad </t>
    </r>
  </si>
  <si>
    <r>
      <t xml:space="preserve">Bodegaje de bienes Muebles de la Sociedad Promotora de Proyectos Inmobiliarios Ltda 
</t>
    </r>
    <r>
      <rPr>
        <sz val="10"/>
        <rFont val="Arial Narrow"/>
        <family val="2"/>
      </rPr>
      <t>Existencia de un contrato de arriendo para almacenamiento de bienes muebles (Mobiliario se encuentra deteriorado y en pésimo estado) que reposan en la bodega ubicada en el domicilio de otra sociedad</t>
    </r>
  </si>
  <si>
    <r>
      <t xml:space="preserve">Gestión sobre inmuebles pertenecientes a la sociedad Promotora de Proyectos Inmobiliarios Ltda  
</t>
    </r>
    <r>
      <rPr>
        <sz val="10"/>
        <rFont val="Arial Narrow"/>
        <family val="2"/>
      </rPr>
      <t xml:space="preserve">Activos si medida cautelar y sin entrega a al depositario para su correcta administracion. </t>
    </r>
  </si>
  <si>
    <r>
      <t xml:space="preserve">Denuncia Bien Mueble de la Sociedad Promotora de Proyectos Inmobiliarios Ltda 
</t>
    </r>
    <r>
      <rPr>
        <sz val="10"/>
        <rFont val="Arial Narrow"/>
        <family val="2"/>
      </rPr>
      <t>Perdida de una planta telefónica al parecer a manos del anterior Depositario. Si bien se instauró la denuncia no obra ningún seguimiento.</t>
    </r>
    <r>
      <rPr>
        <b/>
        <sz val="10"/>
        <rFont val="Arial Narrow"/>
        <family val="2"/>
      </rPr>
      <t xml:space="preserve">
 </t>
    </r>
  </si>
  <si>
    <r>
      <t xml:space="preserve">Renovación Póliza de Cumplimiento Depositario Provisional de la Sociedad Promotora de Proyectos Inmobiliarios Ltda 
</t>
    </r>
    <r>
      <rPr>
        <sz val="10"/>
        <rFont val="Arial Narrow"/>
        <family val="2"/>
      </rPr>
      <t>La entidad aporta una única póliza de cumplimiento cuya vigencia va desde el 4 de enero de 2016 hasta el 4 de enero de 2017 lo que evidencia la no renovación de póliza de la anterior depositaria</t>
    </r>
  </si>
  <si>
    <r>
      <t xml:space="preserve">Liquidación de la sociedad Promotora de Proyectos Inmobiliarios Ltda 
</t>
    </r>
    <r>
      <rPr>
        <sz val="10"/>
        <rFont val="Arial Narrow"/>
        <family val="2"/>
      </rPr>
      <t>La sociedad difícilmente pueda ser productiva en virtud del objeto social que desempeña consistente en la promoción de proyectos inmobiliarios cuando no tiene bienes a su cargo/ Los pasivos tienden a aumentar y no hay toma de medidas o gestión por parte de la SAE</t>
    </r>
  </si>
  <si>
    <r>
      <t xml:space="preserve">Ocupación Inmuebles de la Sociedad FLORIAN LTDA
</t>
    </r>
    <r>
      <rPr>
        <sz val="10"/>
        <rFont val="Arial Narrow"/>
        <family val="2"/>
      </rPr>
      <t>Ocupación ilegal de inmuebles y quienes invaden se rehúsan a salir a pesar de las solicitudes de devolución hechas por el depositario</t>
    </r>
  </si>
  <si>
    <r>
      <t xml:space="preserve">Garantías, Liquidación, Visitas de Inspección y Asignación Depositario - Sociedad Cárdenas Duarte y CIA LTDA
</t>
    </r>
    <r>
      <rPr>
        <sz val="10"/>
        <rFont val="Arial Narrow"/>
        <family val="2"/>
      </rPr>
      <t>Demora en el traslado de la sociedad desde la Gerencia de Sociedades Activas a la Gerencia de Sociedades en Liquidación.</t>
    </r>
  </si>
  <si>
    <r>
      <t xml:space="preserve">Obligaciones del depositario y administración de la SAE.S.AS de la Sociedad CREACIONES YOGUI LTDA 
</t>
    </r>
    <r>
      <rPr>
        <sz val="10"/>
        <rFont val="Arial Narrow"/>
        <family val="2"/>
      </rPr>
      <t>Incumplimiento por parte del depositario Provisional, en el ejercicio de sus funciones presentó de manera intermitente los informes de gestión y documentación contable</t>
    </r>
  </si>
  <si>
    <r>
      <t xml:space="preserve">Obligaciones del depositario y administración de la SAE Sociedad Laboratorio Farmacéutico Animal LTDA LABOFARMA 
</t>
    </r>
    <r>
      <rPr>
        <sz val="10"/>
        <rFont val="Arial Narrow"/>
        <family val="2"/>
      </rPr>
      <t>Falta de rendición de informes de gestión y documentación contable</t>
    </r>
  </si>
  <si>
    <r>
      <t xml:space="preserve">Manejo del Contrato de arrendamiento firmado por SERVIENTREGA SA </t>
    </r>
    <r>
      <rPr>
        <sz val="10"/>
        <rFont val="Arial Narrow"/>
        <family val="2"/>
      </rPr>
      <t>y la Inmobiliaria RV de 1 de mayo de 2005; sin cesión o modificaciones por parte de la Sociedad incautada VALLENEVADO S.A y la SAE-S.A.S.
No se tiene contrato escrito de arrendamiento, se asevera la existencia de uno verbal pero no se conoce su contenido</t>
    </r>
  </si>
  <si>
    <r>
      <t xml:space="preserve">Acuerdo de administración y/o contrato de administración con PROMOTORA Y OPERADORA DE HOTELES PROMOTEL S.A del inmueble FMI 50C-1347137 de propiedad de la Sociedad VALLLE NEVADO S.A
</t>
    </r>
    <r>
      <rPr>
        <sz val="10"/>
        <rFont val="Arial Narrow"/>
        <family val="2"/>
      </rPr>
      <t>El inmueble con FMI 50C-1347137 de propiedad de la Sociedad, no cuenta con el estimado de renta</t>
    </r>
  </si>
  <si>
    <r>
      <t xml:space="preserve">Contrato de arrendamiento 01- 2016 con Compañía Mercantil Agropecuaria S.A y la Sociedad Inversiones Camacho Estupiñán S en C
</t>
    </r>
    <r>
      <rPr>
        <sz val="10"/>
        <rFont val="Arial Narrow"/>
        <family val="2"/>
      </rPr>
      <t>se registran cuentas por cobrar a favor de la Compañía Mercantil Agropecuaria S.A. por $109.473.070, tal como lo registra el pantallazo, no se logró la verificación de los soportes correspondientes de las cuentas por cobrar del citado contrato</t>
    </r>
  </si>
  <si>
    <r>
      <t xml:space="preserve">Estimados de renta de los seis (6) inmuebles de propiedad de la sociedad INVERSIONES CAMACHO ESTUPIÑÁN S EN C
</t>
    </r>
    <r>
      <rPr>
        <sz val="10"/>
        <rFont val="Arial Narrow"/>
        <family val="2"/>
      </rPr>
      <t>Celebración de contratos de arrendamiento sin el estimativo de renta.</t>
    </r>
  </si>
  <si>
    <t>SAE no cuenta con un procedimiento específico que permita control y seguimiento de semovientes a cargo de los depositarios provisionales designados,no cuenta con registros que detallen las causas de la muerte del ganado, ni tampoco de la disposición final de la carne de los cuerpos; y finalmente comunicación a la autoridad competente, así como informar oportunamente a la Junta de socios.</t>
  </si>
  <si>
    <r>
      <rPr>
        <b/>
        <sz val="10"/>
        <rFont val="Arial Narrow"/>
        <family val="2"/>
      </rPr>
      <t xml:space="preserve">Pagos de intereses de Mora de la Sociedad VASELINAS INDUSTRIALES DE COLOMBIA S.A. "VASELINA S.A </t>
    </r>
    <r>
      <rPr>
        <sz val="10"/>
        <rFont val="Arial Narrow"/>
        <family val="2"/>
      </rPr>
      <t xml:space="preserve">
Pagos realizados por impuestos nacionales de IVA por el IV y V bimestre de 2019 y II bimestre de 2020, incurrió en pago por concepto de intereses de mora por $36.420.000 y por retenciones en la fuente en los meses de mayo y junio de 2021 por $385.000, para un total de mora de $36.805.000</t>
    </r>
  </si>
  <si>
    <t>Inadecuada administración por parte de los depositarios provisionales que realizaron los pagos de estos intereses moratorios en las vigencias 2020, y el 15 y 29 de julio de 2021. No se observa por parte de la SAE el seguimiento que debe realizar al cumplimiento de la actividad del depositario provisional, ni a través de los informes de gestión ni en las asambleas ordinarias</t>
  </si>
  <si>
    <r>
      <rPr>
        <b/>
        <sz val="10"/>
        <rFont val="Arial Narrow"/>
        <family val="2"/>
      </rPr>
      <t>Pago de sanciones Productividad Sociedad Valle Nevado S.A.</t>
    </r>
    <r>
      <rPr>
        <sz val="10"/>
        <rFont val="Arial Narrow"/>
        <family val="2"/>
      </rPr>
      <t xml:space="preserve">
Los libros auxiliares contables de la Sociedad Valle Nevado 2018, 2019, 2020, subcuenta 539520 “multas sanciones y litigios”, reflejan reconocimiento y pago de $33.870.000 concepto intereses moratorios sanciones y multas a Dian, secret Hacienda  $33.870.000 los años 2018, 2019, y 2020, con cargo a la productividad de la Sociedad</t>
    </r>
  </si>
  <si>
    <r>
      <t xml:space="preserve">Cumplimiento oblig destinatarios y depositarios provisionales – Inver Hoteleras del Caribe 
</t>
    </r>
    <r>
      <rPr>
        <sz val="10"/>
        <rFont val="Arial Narrow"/>
        <family val="2"/>
      </rPr>
      <t>No aparece Acta entre SAE y Alcaldía de Santa Marta, como Destinat prov, que evidencie retoma real, material y documental, según Artí 3 Res No. 1029 de 2021, tampoco se encontró la Rendición de cuentas y los infor de gestión del período en el cual la Alcaldía tuvo a su cargo los bienes muebles ...</t>
    </r>
  </si>
  <si>
    <r>
      <t>Ocupación de bien inmueble Sociedad CREDISA S.A</t>
    </r>
    <r>
      <rPr>
        <sz val="10"/>
        <rFont val="Arial Narrow"/>
        <family val="2"/>
      </rPr>
      <t>.</t>
    </r>
    <r>
      <rPr>
        <b/>
        <sz val="10"/>
        <rFont val="Arial Narrow"/>
        <family val="2"/>
      </rPr>
      <t xml:space="preserve"> 
</t>
    </r>
    <r>
      <rPr>
        <sz val="10"/>
        <rFont val="Arial Narrow"/>
        <family val="2"/>
      </rPr>
      <t>Dentro de los activos de la Soc CREDISA S.A. se encuentra el edificio matrícula inmobiliaria  370-149018, del cual no ha sido posible que la sociedad realice explotación alguna, dada la ocupación ilegal por parte de un vigilante, alegando una indemnización por el tiempo (10 años) que ha “cuidado” el inmueble.</t>
    </r>
  </si>
  <si>
    <r>
      <t xml:space="preserve">Nombramiento depositarios en sociedades en proceso de disolución y liquidación Sociedad CREDISA S.A. </t>
    </r>
    <r>
      <rPr>
        <sz val="10"/>
        <rFont val="Arial Narrow"/>
        <family val="2"/>
      </rPr>
      <t xml:space="preserve">
Mediante Resolución No.1161 del 25 de septiembre de 2017, designó como depositario provisional de CREDISA S.A. EN LIQUIDACIÓN a Metropol Geo Consultores SAS, para que continuara con su administración, sin tener en cuenta que la empresa se encontraba en estado de disolución y liquidación</t>
    </r>
  </si>
  <si>
    <r>
      <t xml:space="preserve">Obligaciones del Depositario Provisional de la Sociedad VASELINAS INDUSTRIALES DE COLOMBIA S.A. 
</t>
    </r>
    <r>
      <rPr>
        <sz val="10"/>
        <rFont val="Arial Narrow"/>
        <family val="2"/>
      </rPr>
      <t>El Depositario no suministro inform mensuales de gestión de las actividades realizadas durante septi de 2019 y mayo de 2020, evidenciando que en el 2020 no se realizó asamblea de accionistas, por lo tanto, los estados financieros de la vigencia 2019 no fueron aprobados</t>
    </r>
  </si>
  <si>
    <r>
      <t xml:space="preserve">Cumplimiento Obligaciones Depositario Provisional de la sociedad SAN LORENZO SAS
</t>
    </r>
    <r>
      <rPr>
        <sz val="10"/>
        <rFont val="Arial Narrow"/>
        <family val="2"/>
      </rPr>
      <t>Mediante Acta de Asamblea ordinaria No. 12 del 8 de abril de 2019, se informa que el depositario prov no cumplió con sus obligaciones, en cuanto a la presentación oportuna del informe de gestión del 2018 y de los estados financieros 2018-2017, los mismos no fueron aprobados por la asamblea general</t>
    </r>
  </si>
  <si>
    <r>
      <t>Supervisión gestión del Depositario Provisional de la Soc VASELINAS INDUSTRIALES DE COLOMBIA S.A. VASELIN S.A</t>
    </r>
    <r>
      <rPr>
        <sz val="10"/>
        <rFont val="Arial Narrow"/>
        <family val="2"/>
      </rPr>
      <t xml:space="preserve">
Deficiencias presentadas en el manejo de la cartera la cual paso de $1.533.517.000 en dici de 2020 a $ 2.499.486.596 a septi de 2021, actualizado con el informe del nuevo depositario, presentando un incremento del 63% en menos de un año...</t>
    </r>
  </si>
  <si>
    <r>
      <t xml:space="preserve">Informe Diagnóstico Inicial Depositario Provisional de la Sociedad VASELINAS INDUSTRIALES DE COLOMBIA S.A. “VASELIN S.A 
</t>
    </r>
    <r>
      <rPr>
        <sz val="10"/>
        <rFont val="Arial Narrow"/>
        <family val="2"/>
      </rPr>
      <t>El saldo de la cuenta Bancolombia 1980-2637, presenta un valor al 27/05/2019 por $867.155.507,66 al cruzar dicha información con lo reportado en el movimiento del banco al 24/05/2019, refleja saldo de $223.909.315.01, por lo cual se observa diferencia de $643.246.192</t>
    </r>
  </si>
  <si>
    <t>Falta de gestión, seguimiento y control por parte de la Entidad para tomar las medidas inmediatas y obtener productividad de los inmuebles, con la consecuente falta de ingresos para el pago de obligaciones -pasivos de la sociedad (administración oficinas, impuestos, etc.) e incumplimiento de lo establecido como obligaciones del depositario provisional y/o liquidador y de la SAE S.A.S.</t>
  </si>
  <si>
    <t>Falta de gestión, seguimiento y control por parte de la Entidad para tomar las medidas inmediatas y obtener productividad de los  inmuebles, con la consecuente falta de ingresos para el pago de obligaciones -pasivos de la sociedad (administración oficinas, impuestos, etc.) e incumplimiento de lo establecido como obligaciones del depositario provisional y/o liquidador y de la SAE S.A.S.</t>
  </si>
  <si>
    <r>
      <t xml:space="preserve">Obligaciones Depositario Prov con Funci de Liquidador - Soc Cárdenas Duarte y CIA LTDA
</t>
    </r>
    <r>
      <rPr>
        <sz val="10"/>
        <rFont val="Arial Narrow"/>
        <family val="2"/>
      </rPr>
      <t>La garantía constituida el 23/12/2015 por el depositario con funciones de liquidador, debía ser allegada a  SAE, dentro de 10 días siguientes a la comunicación de nombramiento, fue enviada extemporáneamente, ya que la  comunicación de designación fue el 20/11/2015 y la entrega de la garantía 24/12/2015</t>
    </r>
  </si>
  <si>
    <r>
      <t>Acuerdo de admón y/o contrato de administración con PROMOTORA Y OPERADORA DE HOTELES PROMOTEL S.A del inmueble FMI 50C-1347137 de propiedad de la Sociedad VALLLE NEVADO S.A</t>
    </r>
    <r>
      <rPr>
        <sz val="10"/>
        <rFont val="Arial Narrow"/>
        <family val="2"/>
      </rPr>
      <t xml:space="preserve">
No se tiene firmado un acuerdo de administración y/o contrato de administración con PROMOTEL S.A; como también se observa la falta de documentos soportes que dan origen a los recaudos de los ingresos a la sociedad.</t>
    </r>
  </si>
  <si>
    <t>02/02/2021: Se reporta cumplimiento al 100%. La OCI deja la salvedad que  que la información fue reportada  de manera extemporanea hasta el 2 de febrero del 2021.</t>
  </si>
  <si>
    <t xml:space="preserve">
02/02/2021: Se reporta cumplimiento al 100%dado que se continuo con el plan choque el cual ya cerró conforme memorando CI2020-014501 en adelante lo ejecutan las Gerencias Regionales.. La OCI deja la salvedad que  que la información fue reportada  de manera extemporanea hasta el 2 de febrero del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</si>
</sst>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yyyy/mm/dd"/>
  </numFmts>
  <fonts count="18" x14ac:knownFonts="1">
    <font>
      <sz val="11"/>
      <color indexed="8"/>
      <name val="Calibri"/>
      <family val="2"/>
      <scheme val="minor"/>
    </font>
    <font>
      <sz val="11"/>
      <color theme="1"/>
      <name val="Calibri"/>
      <family val="2"/>
      <scheme val="minor"/>
    </font>
    <font>
      <sz val="11"/>
      <color indexed="8"/>
      <name val="Calibri"/>
      <family val="2"/>
      <scheme val="minor"/>
    </font>
    <font>
      <sz val="9"/>
      <color indexed="8"/>
      <name val="Arial Narrow"/>
      <family val="2"/>
    </font>
    <font>
      <b/>
      <sz val="10"/>
      <color indexed="9"/>
      <name val="Arial Narrow"/>
      <family val="2"/>
    </font>
    <font>
      <sz val="10"/>
      <color indexed="8"/>
      <name val="Arial Narrow"/>
      <family val="2"/>
    </font>
    <font>
      <b/>
      <sz val="10"/>
      <color indexed="8"/>
      <name val="Arial Narrow"/>
      <family val="2"/>
    </font>
    <font>
      <b/>
      <sz val="9"/>
      <color indexed="9"/>
      <name val="Arial Narrow"/>
      <family val="2"/>
    </font>
    <font>
      <sz val="10"/>
      <color indexed="9"/>
      <name val="Arial Narrow"/>
      <family val="2"/>
    </font>
    <font>
      <sz val="10"/>
      <name val="Arial Narrow"/>
      <family val="2"/>
    </font>
    <font>
      <b/>
      <sz val="10"/>
      <name val="Arial Narrow"/>
      <family val="2"/>
    </font>
    <font>
      <b/>
      <u/>
      <sz val="10"/>
      <name val="Arial Narrow"/>
      <family val="2"/>
    </font>
    <font>
      <sz val="10"/>
      <color rgb="FF000000"/>
      <name val="Arial Narrow"/>
      <family val="2"/>
    </font>
    <font>
      <b/>
      <sz val="10"/>
      <color rgb="FF000000"/>
      <name val="Arial Narrow"/>
      <family val="2"/>
    </font>
    <font>
      <sz val="9"/>
      <name val="Arial Narrow"/>
      <family val="2"/>
    </font>
    <font>
      <b/>
      <sz val="11"/>
      <color indexed="8"/>
      <name val="Arial Narrow"/>
      <family val="2"/>
    </font>
    <font>
      <sz val="8"/>
      <name val="Calibri"/>
      <family val="2"/>
      <scheme val="minor"/>
    </font>
    <font>
      <sz val="9"/>
      <color indexed="81"/>
      <name val="Tahoma"/>
      <family val="2"/>
    </font>
  </fonts>
  <fills count="12">
    <fill>
      <patternFill patternType="none"/>
    </fill>
    <fill>
      <patternFill patternType="gray125"/>
    </fill>
    <fill>
      <patternFill patternType="solid">
        <fgColor indexed="54"/>
      </patternFill>
    </fill>
    <fill>
      <patternFill patternType="solid">
        <fgColor theme="0"/>
        <bgColor indexed="64"/>
      </patternFill>
    </fill>
    <fill>
      <patternFill patternType="solid">
        <fgColor indexed="9"/>
      </patternFill>
    </fill>
    <fill>
      <patternFill patternType="solid">
        <fgColor theme="0" tint="-0.14999847407452621"/>
        <bgColor indexed="64"/>
      </patternFill>
    </fill>
    <fill>
      <patternFill patternType="solid">
        <fgColor theme="0"/>
        <bgColor indexed="11"/>
      </patternFill>
    </fill>
    <fill>
      <patternFill patternType="solid">
        <fgColor theme="0"/>
      </patternFill>
    </fill>
    <fill>
      <patternFill patternType="solid">
        <fgColor theme="3" tint="0.39997558519241921"/>
        <bgColor indexed="64"/>
      </patternFill>
    </fill>
    <fill>
      <patternFill patternType="solid">
        <fgColor rgb="FFFFFFFF"/>
        <bgColor indexed="64"/>
      </patternFill>
    </fill>
    <fill>
      <patternFill patternType="solid">
        <fgColor rgb="FFFFFF00"/>
        <bgColor indexed="64"/>
      </patternFill>
    </fill>
    <fill>
      <patternFill patternType="solid">
        <fgColor rgb="FFFFFF00"/>
        <bgColor indexed="11"/>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6">
    <xf numFmtId="0" fontId="0" fillId="0" borderId="0"/>
    <xf numFmtId="43"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cellStyleXfs>
  <cellXfs count="191">
    <xf numFmtId="0" fontId="0" fillId="0" borderId="0" xfId="0"/>
    <xf numFmtId="0" fontId="3" fillId="0" borderId="0" xfId="0" applyFont="1"/>
    <xf numFmtId="0" fontId="4" fillId="2" borderId="1" xfId="0" applyFont="1" applyFill="1" applyBorder="1" applyAlignment="1">
      <alignment horizontal="center" vertical="center"/>
    </xf>
    <xf numFmtId="0" fontId="4" fillId="2" borderId="1" xfId="0" applyFont="1" applyFill="1" applyBorder="1" applyAlignment="1">
      <alignment horizontal="justify" vertical="center" wrapText="1"/>
    </xf>
    <xf numFmtId="0" fontId="5" fillId="0" borderId="0" xfId="0" applyFont="1"/>
    <xf numFmtId="164" fontId="5" fillId="0" borderId="0" xfId="0" applyNumberFormat="1" applyFont="1"/>
    <xf numFmtId="164" fontId="5" fillId="0" borderId="0" xfId="0" applyNumberFormat="1" applyFont="1" applyAlignment="1">
      <alignment horizontal="center"/>
    </xf>
    <xf numFmtId="0" fontId="5" fillId="0" borderId="0" xfId="0" applyFont="1" applyAlignment="1">
      <alignment horizontal="justify" vertical="center" wrapText="1"/>
    </xf>
    <xf numFmtId="0" fontId="5" fillId="0" borderId="0" xfId="0" applyFont="1" applyAlignment="1">
      <alignment horizontal="center" vertical="center"/>
    </xf>
    <xf numFmtId="0" fontId="5" fillId="3" borderId="0" xfId="0" applyFont="1" applyFill="1" applyAlignment="1">
      <alignment horizontal="center" vertical="center"/>
    </xf>
    <xf numFmtId="164" fontId="6" fillId="4" borderId="2" xfId="0" applyNumberFormat="1" applyFont="1" applyFill="1" applyBorder="1" applyAlignment="1">
      <alignment horizontal="center" vertical="center"/>
    </xf>
    <xf numFmtId="0" fontId="7"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3" fillId="0" borderId="0" xfId="0" applyFont="1" applyAlignment="1">
      <alignment horizontal="center" vertical="center" wrapText="1"/>
    </xf>
    <xf numFmtId="0" fontId="6"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164" fontId="4" fillId="2" borderId="4"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5" fillId="3" borderId="0" xfId="0" applyFont="1" applyFill="1" applyAlignment="1">
      <alignment horizontal="center" vertical="center" wrapText="1"/>
    </xf>
    <xf numFmtId="0" fontId="5" fillId="0" borderId="0" xfId="0" applyFont="1" applyAlignment="1">
      <alignment horizontal="center" vertical="center" wrapText="1"/>
    </xf>
    <xf numFmtId="0" fontId="9" fillId="3" borderId="6" xfId="0" applyFont="1" applyFill="1" applyBorder="1" applyAlignment="1">
      <alignment horizontal="center" vertical="center"/>
    </xf>
    <xf numFmtId="0" fontId="9" fillId="3" borderId="6" xfId="0" applyFont="1" applyFill="1" applyBorder="1" applyAlignment="1" applyProtection="1">
      <alignment horizontal="justify" vertical="center" wrapText="1"/>
      <protection locked="0"/>
    </xf>
    <xf numFmtId="0" fontId="9" fillId="3" borderId="6" xfId="0" applyFont="1" applyFill="1" applyBorder="1" applyAlignment="1" applyProtection="1">
      <alignment horizontal="center" vertical="center"/>
      <protection locked="0"/>
    </xf>
    <xf numFmtId="0" fontId="9" fillId="3" borderId="6" xfId="0" applyFont="1" applyFill="1" applyBorder="1" applyAlignment="1" applyProtection="1">
      <alignment horizontal="center" vertical="center" wrapText="1"/>
      <protection locked="0"/>
    </xf>
    <xf numFmtId="164" fontId="9" fillId="3" borderId="6" xfId="0" applyNumberFormat="1" applyFont="1" applyFill="1" applyBorder="1" applyAlignment="1" applyProtection="1">
      <alignment horizontal="center" vertical="center" wrapText="1"/>
      <protection locked="0"/>
    </xf>
    <xf numFmtId="9" fontId="9" fillId="3" borderId="6" xfId="0" applyNumberFormat="1" applyFont="1" applyFill="1" applyBorder="1" applyAlignment="1">
      <alignment horizontal="center" vertical="center" wrapText="1"/>
    </xf>
    <xf numFmtId="0" fontId="9" fillId="3" borderId="6" xfId="0" applyFont="1" applyFill="1" applyBorder="1" applyAlignment="1">
      <alignment horizontal="justify" vertical="center" wrapText="1"/>
    </xf>
    <xf numFmtId="0" fontId="9" fillId="3" borderId="6" xfId="0" applyFont="1" applyFill="1" applyBorder="1" applyAlignment="1">
      <alignment horizontal="center" vertical="center" wrapText="1"/>
    </xf>
    <xf numFmtId="0" fontId="9" fillId="3" borderId="0" xfId="0" applyFont="1" applyFill="1" applyAlignment="1">
      <alignment horizontal="center" vertical="center"/>
    </xf>
    <xf numFmtId="0" fontId="9" fillId="3" borderId="0" xfId="0" applyFont="1" applyFill="1"/>
    <xf numFmtId="9" fontId="9" fillId="3" borderId="6" xfId="2" applyFont="1" applyFill="1" applyBorder="1" applyAlignment="1">
      <alignment horizontal="center" vertical="center" wrapText="1"/>
    </xf>
    <xf numFmtId="9" fontId="9" fillId="3" borderId="6" xfId="3" applyFont="1" applyFill="1" applyBorder="1" applyAlignment="1">
      <alignment horizontal="justify" vertical="center" wrapText="1"/>
    </xf>
    <xf numFmtId="164" fontId="9" fillId="3" borderId="6" xfId="0" applyNumberFormat="1" applyFont="1" applyFill="1" applyBorder="1" applyAlignment="1">
      <alignment horizontal="center" vertical="center" wrapText="1"/>
    </xf>
    <xf numFmtId="0" fontId="9" fillId="6" borderId="6" xfId="0" applyFont="1" applyFill="1" applyBorder="1" applyAlignment="1">
      <alignment horizontal="justify" vertical="center" wrapText="1"/>
    </xf>
    <xf numFmtId="164" fontId="9" fillId="3" borderId="6" xfId="4" applyNumberFormat="1" applyFont="1" applyFill="1" applyBorder="1" applyAlignment="1" applyProtection="1">
      <alignment horizontal="center" vertical="center" wrapText="1"/>
      <protection locked="0"/>
    </xf>
    <xf numFmtId="9" fontId="9" fillId="3" borderId="6" xfId="4" applyNumberFormat="1" applyFont="1" applyFill="1" applyBorder="1" applyAlignment="1">
      <alignment horizontal="center" vertical="center" wrapText="1"/>
    </xf>
    <xf numFmtId="0" fontId="9" fillId="3" borderId="6" xfId="4" applyFont="1" applyFill="1" applyBorder="1" applyAlignment="1">
      <alignment horizontal="justify" vertical="center" wrapText="1"/>
    </xf>
    <xf numFmtId="0" fontId="9" fillId="3" borderId="6" xfId="0" applyFont="1" applyFill="1" applyBorder="1" applyAlignment="1">
      <alignment horizontal="justify" vertical="center"/>
    </xf>
    <xf numFmtId="0" fontId="9" fillId="6" borderId="6" xfId="0" applyFont="1" applyFill="1" applyBorder="1" applyAlignment="1" applyProtection="1">
      <alignment horizontal="justify" vertical="center" wrapText="1"/>
      <protection locked="0"/>
    </xf>
    <xf numFmtId="164" fontId="9" fillId="6" borderId="6" xfId="0" applyNumberFormat="1" applyFont="1" applyFill="1" applyBorder="1" applyAlignment="1" applyProtection="1">
      <alignment horizontal="center" vertical="center"/>
      <protection locked="0"/>
    </xf>
    <xf numFmtId="0" fontId="9" fillId="6" borderId="6" xfId="0" applyFont="1" applyFill="1" applyBorder="1" applyAlignment="1" applyProtection="1">
      <alignment horizontal="center" vertical="center" wrapText="1"/>
      <protection locked="0"/>
    </xf>
    <xf numFmtId="164" fontId="9" fillId="3" borderId="6" xfId="0" applyNumberFormat="1" applyFont="1" applyFill="1" applyBorder="1" applyAlignment="1" applyProtection="1">
      <alignment horizontal="center" vertical="center"/>
      <protection locked="0"/>
    </xf>
    <xf numFmtId="0" fontId="9" fillId="6" borderId="6" xfId="0" applyFont="1" applyFill="1" applyBorder="1" applyAlignment="1" applyProtection="1">
      <alignment horizontal="center" vertical="center"/>
      <protection locked="0"/>
    </xf>
    <xf numFmtId="9" fontId="9" fillId="3" borderId="6" xfId="0" applyNumberFormat="1" applyFont="1" applyFill="1" applyBorder="1" applyAlignment="1" applyProtection="1">
      <alignment horizontal="center" vertical="center"/>
      <protection locked="0"/>
    </xf>
    <xf numFmtId="164" fontId="9" fillId="7" borderId="6" xfId="0" applyNumberFormat="1" applyFont="1" applyFill="1" applyBorder="1" applyAlignment="1" applyProtection="1">
      <alignment horizontal="center" vertical="center" wrapText="1"/>
      <protection locked="0"/>
    </xf>
    <xf numFmtId="0" fontId="9" fillId="7" borderId="6" xfId="0" applyFont="1" applyFill="1" applyBorder="1" applyAlignment="1" applyProtection="1">
      <alignment horizontal="center" vertical="center"/>
      <protection locked="0"/>
    </xf>
    <xf numFmtId="1" fontId="9" fillId="3" borderId="6" xfId="0" applyNumberFormat="1" applyFont="1" applyFill="1" applyBorder="1" applyAlignment="1" applyProtection="1">
      <alignment horizontal="center" vertical="center"/>
      <protection locked="0"/>
    </xf>
    <xf numFmtId="49" fontId="9" fillId="3" borderId="6" xfId="0" applyNumberFormat="1" applyFont="1" applyFill="1" applyBorder="1" applyAlignment="1" applyProtection="1">
      <alignment horizontal="justify" vertical="center" wrapText="1"/>
      <protection locked="0"/>
    </xf>
    <xf numFmtId="49" fontId="9" fillId="3" borderId="6" xfId="0" applyNumberFormat="1" applyFont="1" applyFill="1" applyBorder="1" applyAlignment="1">
      <alignment horizontal="justify" vertical="center" wrapText="1"/>
    </xf>
    <xf numFmtId="9" fontId="9" fillId="3" borderId="6" xfId="2" applyFont="1" applyFill="1" applyBorder="1" applyAlignment="1" applyProtection="1">
      <alignment horizontal="center" vertical="center" wrapText="1"/>
      <protection locked="0"/>
    </xf>
    <xf numFmtId="1" fontId="9" fillId="6" borderId="6" xfId="0" applyNumberFormat="1" applyFont="1" applyFill="1" applyBorder="1" applyAlignment="1" applyProtection="1">
      <alignment horizontal="center" vertical="center"/>
      <protection locked="0"/>
    </xf>
    <xf numFmtId="164" fontId="9" fillId="3" borderId="6" xfId="5" applyNumberFormat="1" applyFont="1" applyFill="1" applyBorder="1" applyAlignment="1" applyProtection="1">
      <alignment horizontal="center" vertical="center" wrapText="1"/>
      <protection locked="0"/>
    </xf>
    <xf numFmtId="49" fontId="9" fillId="6" borderId="6" xfId="0" applyNumberFormat="1" applyFont="1" applyFill="1" applyBorder="1" applyAlignment="1" applyProtection="1">
      <alignment horizontal="justify" vertical="center" wrapText="1"/>
      <protection locked="0"/>
    </xf>
    <xf numFmtId="164" fontId="9" fillId="6" borderId="6" xfId="0" applyNumberFormat="1" applyFont="1" applyFill="1" applyBorder="1" applyAlignment="1" applyProtection="1">
      <alignment horizontal="center" vertical="center" wrapText="1"/>
      <protection locked="0"/>
    </xf>
    <xf numFmtId="9" fontId="9" fillId="6" borderId="6" xfId="0" applyNumberFormat="1" applyFont="1" applyFill="1" applyBorder="1" applyAlignment="1">
      <alignment horizontal="center" vertical="center" wrapText="1"/>
    </xf>
    <xf numFmtId="9" fontId="9" fillId="6" borderId="6" xfId="2" applyFont="1" applyFill="1" applyBorder="1" applyAlignment="1" applyProtection="1">
      <alignment horizontal="center" vertical="center" wrapText="1"/>
      <protection locked="0"/>
    </xf>
    <xf numFmtId="1" fontId="9" fillId="7" borderId="6" xfId="0" applyNumberFormat="1" applyFont="1" applyFill="1" applyBorder="1" applyAlignment="1" applyProtection="1">
      <alignment horizontal="center" vertical="center"/>
      <protection locked="0"/>
    </xf>
    <xf numFmtId="0" fontId="9" fillId="3" borderId="0" xfId="0" applyFont="1" applyFill="1" applyAlignment="1">
      <alignment horizontal="center" vertical="center" wrapText="1"/>
    </xf>
    <xf numFmtId="164" fontId="9" fillId="3" borderId="6" xfId="0" applyNumberFormat="1" applyFont="1" applyFill="1" applyBorder="1" applyAlignment="1">
      <alignment horizontal="center" vertical="center"/>
    </xf>
    <xf numFmtId="9" fontId="9" fillId="6" borderId="6" xfId="0" applyNumberFormat="1" applyFont="1" applyFill="1" applyBorder="1" applyAlignment="1" applyProtection="1">
      <alignment horizontal="center" vertical="center" wrapText="1"/>
      <protection locked="0"/>
    </xf>
    <xf numFmtId="9" fontId="9" fillId="3" borderId="6" xfId="0" applyNumberFormat="1" applyFont="1" applyFill="1" applyBorder="1" applyAlignment="1" applyProtection="1">
      <alignment horizontal="center" vertical="center" wrapText="1"/>
      <protection locked="0"/>
    </xf>
    <xf numFmtId="0" fontId="9" fillId="7" borderId="6" xfId="0" applyFont="1" applyFill="1" applyBorder="1" applyAlignment="1" applyProtection="1">
      <alignment horizontal="center" vertical="center" wrapText="1"/>
      <protection locked="0"/>
    </xf>
    <xf numFmtId="0" fontId="9" fillId="7" borderId="6" xfId="0" applyFont="1" applyFill="1" applyBorder="1" applyAlignment="1" applyProtection="1">
      <alignment horizontal="justify" vertical="center" wrapText="1"/>
      <protection locked="0"/>
    </xf>
    <xf numFmtId="9" fontId="9" fillId="7" borderId="6" xfId="2" applyFont="1" applyFill="1" applyBorder="1" applyAlignment="1" applyProtection="1">
      <alignment horizontal="center" vertical="center" wrapText="1"/>
      <protection locked="0"/>
    </xf>
    <xf numFmtId="0" fontId="9" fillId="3" borderId="6" xfId="0" applyFont="1" applyFill="1" applyBorder="1" applyAlignment="1">
      <alignment vertical="center" wrapText="1"/>
    </xf>
    <xf numFmtId="0" fontId="9" fillId="6" borderId="6" xfId="0" applyFont="1" applyFill="1" applyBorder="1" applyAlignment="1">
      <alignment horizontal="center" vertical="center" wrapText="1"/>
    </xf>
    <xf numFmtId="9" fontId="9" fillId="3" borderId="6" xfId="3" applyFont="1" applyFill="1" applyBorder="1" applyAlignment="1" applyProtection="1">
      <alignment horizontal="center" vertical="center" wrapText="1"/>
      <protection locked="0"/>
    </xf>
    <xf numFmtId="1" fontId="9" fillId="3" borderId="6" xfId="0" applyNumberFormat="1" applyFont="1" applyFill="1" applyBorder="1" applyAlignment="1">
      <alignment horizontal="center" vertical="center" wrapText="1"/>
    </xf>
    <xf numFmtId="9" fontId="9" fillId="3" borderId="6" xfId="1" applyNumberFormat="1" applyFont="1" applyFill="1" applyBorder="1" applyAlignment="1">
      <alignment horizontal="center" vertical="center" wrapText="1"/>
    </xf>
    <xf numFmtId="0" fontId="9" fillId="7" borderId="6" xfId="0" applyFont="1" applyFill="1" applyBorder="1" applyAlignment="1" applyProtection="1">
      <alignment vertical="center" wrapText="1"/>
      <protection locked="0"/>
    </xf>
    <xf numFmtId="0" fontId="9" fillId="6" borderId="6" xfId="0" applyFont="1" applyFill="1" applyBorder="1" applyAlignment="1" applyProtection="1">
      <alignment vertical="center" wrapText="1"/>
      <protection locked="0"/>
    </xf>
    <xf numFmtId="0" fontId="9" fillId="3" borderId="6" xfId="0" applyFont="1" applyFill="1" applyBorder="1" applyAlignment="1">
      <alignment horizontal="left" vertical="center" wrapText="1"/>
    </xf>
    <xf numFmtId="9" fontId="9" fillId="7" borderId="6" xfId="0" applyNumberFormat="1" applyFont="1" applyFill="1" applyBorder="1" applyAlignment="1" applyProtection="1">
      <alignment horizontal="center" vertical="center"/>
      <protection locked="0"/>
    </xf>
    <xf numFmtId="0" fontId="9" fillId="6" borderId="6" xfId="0" applyFont="1" applyFill="1" applyBorder="1" applyAlignment="1">
      <alignment horizontal="left" vertical="center" wrapText="1"/>
    </xf>
    <xf numFmtId="0" fontId="9" fillId="3" borderId="6" xfId="0" applyFont="1" applyFill="1" applyBorder="1" applyAlignment="1" applyProtection="1">
      <alignment vertical="center" wrapText="1"/>
      <protection locked="0"/>
    </xf>
    <xf numFmtId="164" fontId="9" fillId="6" borderId="6" xfId="0" applyNumberFormat="1" applyFont="1" applyFill="1" applyBorder="1" applyAlignment="1">
      <alignment horizontal="center" vertical="center" wrapText="1"/>
    </xf>
    <xf numFmtId="0" fontId="9" fillId="3" borderId="0" xfId="0" applyFont="1" applyFill="1" applyAlignment="1">
      <alignment horizontal="justify" vertical="center" wrapText="1"/>
    </xf>
    <xf numFmtId="164" fontId="9" fillId="7" borderId="6" xfId="0" applyNumberFormat="1" applyFont="1" applyFill="1" applyBorder="1" applyAlignment="1" applyProtection="1">
      <alignment horizontal="center" vertical="center"/>
      <protection locked="0"/>
    </xf>
    <xf numFmtId="9" fontId="9" fillId="7" borderId="6" xfId="2" applyFont="1" applyFill="1" applyBorder="1" applyAlignment="1" applyProtection="1">
      <alignment horizontal="center" vertical="center"/>
      <protection locked="0"/>
    </xf>
    <xf numFmtId="9" fontId="9" fillId="3" borderId="6" xfId="2" applyFont="1" applyFill="1" applyBorder="1" applyAlignment="1" applyProtection="1">
      <alignment horizontal="center" vertical="center"/>
      <protection locked="0"/>
    </xf>
    <xf numFmtId="0" fontId="9" fillId="3" borderId="6" xfId="0" applyFont="1" applyFill="1" applyBorder="1" applyAlignment="1" applyProtection="1">
      <alignment horizontal="left" vertical="center" wrapText="1"/>
      <protection locked="0"/>
    </xf>
    <xf numFmtId="9" fontId="9" fillId="3" borderId="6" xfId="0" applyNumberFormat="1" applyFont="1" applyFill="1" applyBorder="1" applyAlignment="1">
      <alignment horizontal="center" vertical="center"/>
    </xf>
    <xf numFmtId="0" fontId="9" fillId="0" borderId="6" xfId="0" applyFont="1" applyBorder="1" applyAlignment="1" applyProtection="1">
      <alignment horizontal="center" vertical="center" wrapText="1"/>
      <protection locked="0"/>
    </xf>
    <xf numFmtId="0" fontId="9" fillId="0" borderId="6" xfId="0" applyFont="1" applyBorder="1" applyAlignment="1" applyProtection="1">
      <alignment horizontal="justify" vertical="center" wrapText="1"/>
      <protection locked="0"/>
    </xf>
    <xf numFmtId="0" fontId="9" fillId="0" borderId="6" xfId="0" applyFont="1" applyBorder="1" applyAlignment="1">
      <alignment horizontal="justify" vertical="center" wrapText="1"/>
    </xf>
    <xf numFmtId="0" fontId="9" fillId="0" borderId="6" xfId="0" applyFont="1" applyBorder="1" applyAlignment="1" applyProtection="1">
      <alignment vertical="center" wrapText="1"/>
      <protection locked="0"/>
    </xf>
    <xf numFmtId="0" fontId="9" fillId="0" borderId="6" xfId="0" applyFont="1" applyBorder="1" applyAlignment="1">
      <alignment vertical="center" wrapText="1"/>
    </xf>
    <xf numFmtId="164" fontId="9" fillId="0" borderId="6" xfId="0" applyNumberFormat="1" applyFont="1" applyBorder="1" applyAlignment="1" applyProtection="1">
      <alignment horizontal="center" vertical="center" wrapText="1"/>
      <protection locked="0"/>
    </xf>
    <xf numFmtId="0" fontId="14" fillId="3" borderId="0" xfId="0" applyFont="1" applyFill="1"/>
    <xf numFmtId="0" fontId="9" fillId="3" borderId="0" xfId="0" applyFont="1" applyFill="1" applyAlignment="1">
      <alignment horizontal="center"/>
    </xf>
    <xf numFmtId="164" fontId="9" fillId="3" borderId="0" xfId="0" applyNumberFormat="1" applyFont="1" applyFill="1"/>
    <xf numFmtId="164" fontId="9" fillId="3" borderId="0" xfId="0" applyNumberFormat="1" applyFont="1" applyFill="1" applyAlignment="1">
      <alignment horizontal="center"/>
    </xf>
    <xf numFmtId="0" fontId="13" fillId="8" borderId="6" xfId="4" applyFont="1" applyFill="1" applyBorder="1" applyAlignment="1">
      <alignment horizontal="center" vertical="center" wrapText="1"/>
    </xf>
    <xf numFmtId="0" fontId="12" fillId="3" borderId="6" xfId="4" applyFont="1" applyFill="1" applyBorder="1" applyAlignment="1">
      <alignment horizontal="center" vertical="center" wrapText="1"/>
    </xf>
    <xf numFmtId="0" fontId="12" fillId="3" borderId="6" xfId="4" applyFont="1" applyFill="1" applyBorder="1" applyAlignment="1">
      <alignment horizontal="justify" vertical="center" wrapText="1"/>
    </xf>
    <xf numFmtId="9" fontId="12" fillId="3" borderId="6" xfId="3" applyFont="1" applyFill="1" applyBorder="1" applyAlignment="1">
      <alignment horizontal="center" vertical="center" wrapText="1"/>
    </xf>
    <xf numFmtId="9" fontId="5" fillId="3" borderId="6" xfId="3" applyFont="1" applyFill="1" applyBorder="1" applyAlignment="1">
      <alignment horizontal="center" vertical="center"/>
    </xf>
    <xf numFmtId="0" fontId="12" fillId="3" borderId="7" xfId="4" applyFont="1" applyFill="1" applyBorder="1" applyAlignment="1">
      <alignment horizontal="center" vertical="center" wrapText="1"/>
    </xf>
    <xf numFmtId="0" fontId="12" fillId="9" borderId="6" xfId="4" applyFont="1" applyFill="1" applyBorder="1" applyAlignment="1">
      <alignment horizontal="center" vertical="center" wrapText="1"/>
    </xf>
    <xf numFmtId="0" fontId="12" fillId="9" borderId="6" xfId="4" applyFont="1" applyFill="1" applyBorder="1" applyAlignment="1">
      <alignment horizontal="justify" vertical="center" wrapText="1"/>
    </xf>
    <xf numFmtId="0" fontId="12" fillId="9" borderId="7" xfId="4" applyFont="1" applyFill="1" applyBorder="1" applyAlignment="1">
      <alignment horizontal="center" vertical="center" wrapText="1"/>
    </xf>
    <xf numFmtId="9" fontId="12" fillId="9" borderId="6" xfId="3" applyFont="1" applyFill="1" applyBorder="1" applyAlignment="1">
      <alignment horizontal="center" vertical="center" wrapText="1"/>
    </xf>
    <xf numFmtId="9" fontId="5" fillId="0" borderId="6" xfId="3" applyFont="1" applyBorder="1" applyAlignment="1">
      <alignment horizontal="center" vertical="center"/>
    </xf>
    <xf numFmtId="0" fontId="12" fillId="9" borderId="8" xfId="4" applyFont="1" applyFill="1" applyBorder="1" applyAlignment="1">
      <alignment horizontal="justify" vertical="center" wrapText="1"/>
    </xf>
    <xf numFmtId="0" fontId="15" fillId="8" borderId="6" xfId="4" applyFont="1" applyFill="1" applyBorder="1" applyAlignment="1">
      <alignment horizontal="center" vertical="center"/>
    </xf>
    <xf numFmtId="9" fontId="15" fillId="8" borderId="6" xfId="3" applyFont="1" applyFill="1" applyBorder="1" applyAlignment="1">
      <alignment horizontal="center" vertical="center"/>
    </xf>
    <xf numFmtId="0" fontId="12" fillId="9" borderId="2" xfId="4" applyFont="1" applyFill="1" applyBorder="1" applyAlignment="1">
      <alignment horizontal="center" vertical="center" wrapText="1"/>
    </xf>
    <xf numFmtId="9" fontId="12" fillId="9" borderId="2" xfId="3" applyFont="1" applyFill="1" applyBorder="1" applyAlignment="1">
      <alignment horizontal="center" vertical="center" wrapText="1"/>
    </xf>
    <xf numFmtId="9" fontId="5" fillId="0" borderId="2" xfId="3" applyFont="1" applyBorder="1" applyAlignment="1">
      <alignment horizontal="center" vertical="center"/>
    </xf>
    <xf numFmtId="0" fontId="9" fillId="3" borderId="2" xfId="0" applyFont="1" applyFill="1" applyBorder="1" applyAlignment="1">
      <alignment horizontal="justify" vertical="center" wrapText="1"/>
    </xf>
    <xf numFmtId="0" fontId="9" fillId="3" borderId="2" xfId="0" applyFont="1" applyFill="1" applyBorder="1" applyAlignment="1">
      <alignment horizontal="center" vertical="center" wrapText="1"/>
    </xf>
    <xf numFmtId="0" fontId="9" fillId="6" borderId="2" xfId="0" applyFont="1" applyFill="1" applyBorder="1" applyAlignment="1" applyProtection="1">
      <alignment horizontal="center" vertical="center" wrapText="1"/>
      <protection locked="0"/>
    </xf>
    <xf numFmtId="0" fontId="9" fillId="10" borderId="6" xfId="0" applyFont="1" applyFill="1" applyBorder="1" applyAlignment="1">
      <alignment horizontal="center" vertical="center"/>
    </xf>
    <xf numFmtId="0" fontId="9" fillId="10" borderId="6" xfId="0" applyFont="1" applyFill="1" applyBorder="1" applyAlignment="1" applyProtection="1">
      <alignment horizontal="justify" vertical="center" wrapText="1"/>
      <protection locked="0"/>
    </xf>
    <xf numFmtId="0" fontId="9" fillId="10" borderId="6" xfId="0" applyFont="1" applyFill="1" applyBorder="1" applyAlignment="1" applyProtection="1">
      <alignment horizontal="center" vertical="center" wrapText="1"/>
      <protection locked="0"/>
    </xf>
    <xf numFmtId="0" fontId="9" fillId="10" borderId="6" xfId="0" applyFont="1" applyFill="1" applyBorder="1" applyAlignment="1">
      <alignment horizontal="justify" vertical="center" wrapText="1"/>
    </xf>
    <xf numFmtId="0" fontId="9" fillId="10" borderId="6" xfId="0" applyFont="1" applyFill="1" applyBorder="1" applyAlignment="1">
      <alignment vertical="center" wrapText="1"/>
    </xf>
    <xf numFmtId="0" fontId="9" fillId="10" borderId="6" xfId="0" applyFont="1" applyFill="1" applyBorder="1" applyAlignment="1">
      <alignment horizontal="center" vertical="center" wrapText="1"/>
    </xf>
    <xf numFmtId="164" fontId="9" fillId="10" borderId="6" xfId="0" applyNumberFormat="1" applyFont="1" applyFill="1" applyBorder="1" applyAlignment="1" applyProtection="1">
      <alignment horizontal="center" vertical="center" wrapText="1"/>
      <protection locked="0"/>
    </xf>
    <xf numFmtId="164" fontId="9" fillId="11" borderId="6" xfId="0" applyNumberFormat="1" applyFont="1" applyFill="1" applyBorder="1" applyAlignment="1" applyProtection="1">
      <alignment horizontal="center" vertical="center" wrapText="1"/>
      <protection locked="0"/>
    </xf>
    <xf numFmtId="9" fontId="9" fillId="10" borderId="6" xfId="0" applyNumberFormat="1" applyFont="1" applyFill="1" applyBorder="1" applyAlignment="1" applyProtection="1">
      <alignment horizontal="center" vertical="center" wrapText="1"/>
      <protection locked="0"/>
    </xf>
    <xf numFmtId="0" fontId="9" fillId="11" borderId="6" xfId="0" applyFont="1" applyFill="1" applyBorder="1" applyAlignment="1">
      <alignment horizontal="justify" vertical="center" wrapText="1"/>
    </xf>
    <xf numFmtId="0" fontId="9" fillId="11" borderId="6" xfId="0" applyFont="1" applyFill="1" applyBorder="1" applyAlignment="1" applyProtection="1">
      <alignment horizontal="center" vertical="center" wrapText="1"/>
      <protection locked="0"/>
    </xf>
    <xf numFmtId="0" fontId="5" fillId="0" borderId="0" xfId="0" applyFont="1"/>
    <xf numFmtId="0" fontId="5" fillId="0" borderId="0" xfId="0" applyFont="1" applyAlignment="1">
      <alignment horizontal="center"/>
    </xf>
    <xf numFmtId="0" fontId="9" fillId="6" borderId="2" xfId="0" applyFont="1" applyFill="1" applyBorder="1" applyAlignment="1">
      <alignment horizontal="justify" vertical="center" wrapText="1"/>
    </xf>
    <xf numFmtId="164" fontId="9" fillId="3" borderId="2" xfId="0" applyNumberFormat="1" applyFont="1" applyFill="1" applyBorder="1" applyAlignment="1">
      <alignment horizontal="center" vertical="center"/>
    </xf>
    <xf numFmtId="0" fontId="9" fillId="3" borderId="2" xfId="0" applyFont="1" applyFill="1" applyBorder="1" applyAlignment="1" applyProtection="1">
      <alignment horizontal="justify" vertical="center" wrapText="1"/>
      <protection locked="0"/>
    </xf>
    <xf numFmtId="0" fontId="9" fillId="0" borderId="2" xfId="0" applyFont="1" applyBorder="1" applyAlignment="1" applyProtection="1">
      <alignment horizontal="center" vertical="center" wrapText="1"/>
      <protection locked="0"/>
    </xf>
    <xf numFmtId="0" fontId="9" fillId="0" borderId="2" xfId="0" applyFont="1" applyBorder="1" applyAlignment="1">
      <alignment horizontal="justify" vertical="center" wrapText="1"/>
    </xf>
    <xf numFmtId="0" fontId="9" fillId="0" borderId="2" xfId="0" applyFont="1" applyBorder="1" applyAlignment="1" applyProtection="1">
      <alignment horizontal="justify" vertical="center" wrapText="1"/>
      <protection locked="0"/>
    </xf>
    <xf numFmtId="0" fontId="9" fillId="0" borderId="2" xfId="0" applyFont="1" applyBorder="1" applyAlignment="1">
      <alignment horizontal="center" vertical="center" wrapText="1"/>
    </xf>
    <xf numFmtId="0" fontId="10" fillId="9" borderId="2" xfId="0" applyFont="1" applyFill="1" applyBorder="1" applyAlignment="1">
      <alignment horizontal="justify" vertical="center" wrapText="1"/>
    </xf>
    <xf numFmtId="164" fontId="9" fillId="0" borderId="2" xfId="0" applyNumberFormat="1" applyFont="1" applyBorder="1" applyAlignment="1">
      <alignment horizontal="center" vertical="center" wrapText="1"/>
    </xf>
    <xf numFmtId="0" fontId="9" fillId="3" borderId="2" xfId="0" applyFont="1" applyFill="1" applyBorder="1" applyAlignment="1" applyProtection="1">
      <alignment horizontal="center" vertical="center" wrapText="1"/>
      <protection locked="0"/>
    </xf>
    <xf numFmtId="0" fontId="9" fillId="3" borderId="2" xfId="0" applyFont="1" applyFill="1" applyBorder="1" applyAlignment="1">
      <alignment horizontal="center" vertical="center"/>
    </xf>
    <xf numFmtId="9" fontId="9" fillId="3" borderId="2" xfId="4" applyNumberFormat="1" applyFont="1" applyFill="1" applyBorder="1" applyAlignment="1">
      <alignment horizontal="center" vertical="center" wrapText="1"/>
    </xf>
    <xf numFmtId="0" fontId="9" fillId="6" borderId="2" xfId="0" applyFont="1" applyFill="1" applyBorder="1" applyAlignment="1" applyProtection="1">
      <alignment horizontal="justify" vertical="center" wrapText="1"/>
      <protection locked="0"/>
    </xf>
    <xf numFmtId="0" fontId="9" fillId="7" borderId="2" xfId="0" applyFont="1" applyFill="1" applyBorder="1" applyAlignment="1" applyProtection="1">
      <alignment horizontal="justify" vertical="center" wrapText="1"/>
      <protection locked="0"/>
    </xf>
    <xf numFmtId="9" fontId="9" fillId="3" borderId="2" xfId="2" applyFont="1" applyFill="1" applyBorder="1" applyAlignment="1" applyProtection="1">
      <alignment horizontal="center" vertical="center" wrapText="1"/>
      <protection locked="0"/>
    </xf>
    <xf numFmtId="9" fontId="9" fillId="7" borderId="2" xfId="0" applyNumberFormat="1" applyFont="1" applyFill="1" applyBorder="1" applyAlignment="1" applyProtection="1">
      <alignment horizontal="center" vertical="center"/>
      <protection locked="0"/>
    </xf>
    <xf numFmtId="9" fontId="9" fillId="3" borderId="2" xfId="0" applyNumberFormat="1" applyFont="1" applyFill="1" applyBorder="1" applyAlignment="1" applyProtection="1">
      <alignment horizontal="center" vertical="center"/>
      <protection locked="0"/>
    </xf>
    <xf numFmtId="14" fontId="9" fillId="6" borderId="2" xfId="0" applyNumberFormat="1" applyFont="1" applyFill="1" applyBorder="1" applyAlignment="1">
      <alignment horizontal="justify" vertical="center" wrapText="1"/>
    </xf>
    <xf numFmtId="9" fontId="9" fillId="3" borderId="2" xfId="0" applyNumberFormat="1" applyFont="1" applyFill="1" applyBorder="1" applyAlignment="1" applyProtection="1">
      <alignment horizontal="center" vertical="center" wrapText="1"/>
      <protection locked="0"/>
    </xf>
    <xf numFmtId="0" fontId="5" fillId="0" borderId="0" xfId="0" applyFont="1" applyAlignment="1">
      <alignment horizontal="center"/>
    </xf>
    <xf numFmtId="14" fontId="9" fillId="0" borderId="6" xfId="0" applyNumberFormat="1" applyFont="1" applyBorder="1" applyAlignment="1" applyProtection="1">
      <alignment horizontal="center" vertical="center" wrapText="1"/>
      <protection locked="0"/>
    </xf>
    <xf numFmtId="164" fontId="9" fillId="3" borderId="2" xfId="0" applyNumberFormat="1" applyFont="1" applyFill="1" applyBorder="1" applyAlignment="1" applyProtection="1">
      <alignment horizontal="center" vertical="center" wrapText="1"/>
      <protection locked="0"/>
    </xf>
    <xf numFmtId="9" fontId="9" fillId="0" borderId="2" xfId="0" applyNumberFormat="1" applyFont="1" applyBorder="1" applyAlignment="1" applyProtection="1">
      <alignment horizontal="center" vertical="center" wrapText="1"/>
      <protection locked="0"/>
    </xf>
    <xf numFmtId="9" fontId="9" fillId="0" borderId="2" xfId="0" applyNumberFormat="1" applyFont="1" applyBorder="1" applyAlignment="1" applyProtection="1">
      <alignment horizontal="center" vertical="center"/>
      <protection locked="0"/>
    </xf>
    <xf numFmtId="9" fontId="9" fillId="3" borderId="2" xfId="0" applyNumberFormat="1" applyFont="1" applyFill="1" applyBorder="1" applyAlignment="1">
      <alignment horizontal="center" vertical="center" wrapText="1"/>
    </xf>
    <xf numFmtId="0" fontId="9" fillId="4" borderId="6" xfId="0" applyFont="1" applyFill="1" applyBorder="1" applyAlignment="1" applyProtection="1">
      <alignment horizontal="center" vertical="center"/>
      <protection locked="0"/>
    </xf>
    <xf numFmtId="0" fontId="9" fillId="7" borderId="2" xfId="0" applyFont="1" applyFill="1" applyBorder="1" applyAlignment="1" applyProtection="1">
      <alignment vertical="center" wrapText="1"/>
      <protection locked="0"/>
    </xf>
    <xf numFmtId="9" fontId="9" fillId="3" borderId="6" xfId="2" applyFont="1" applyFill="1" applyBorder="1" applyAlignment="1">
      <alignment horizontal="center" vertical="center"/>
    </xf>
    <xf numFmtId="0" fontId="9" fillId="4" borderId="6" xfId="0" applyFont="1" applyFill="1" applyBorder="1" applyAlignment="1" applyProtection="1">
      <alignment horizontal="center" vertical="center" wrapText="1"/>
      <protection locked="0"/>
    </xf>
    <xf numFmtId="0" fontId="9" fillId="4" borderId="6" xfId="0" applyFont="1" applyFill="1" applyBorder="1" applyAlignment="1" applyProtection="1">
      <alignment horizontal="justify" vertical="center" wrapText="1"/>
      <protection locked="0"/>
    </xf>
    <xf numFmtId="0" fontId="9" fillId="0" borderId="6" xfId="0" applyFont="1" applyBorder="1" applyAlignment="1" applyProtection="1">
      <alignment horizontal="center" vertical="center"/>
      <protection locked="0"/>
    </xf>
    <xf numFmtId="0" fontId="9" fillId="0" borderId="0" xfId="0" applyFont="1" applyAlignment="1">
      <alignment horizontal="center" vertical="center"/>
    </xf>
    <xf numFmtId="164" fontId="9" fillId="4" borderId="6" xfId="0" applyNumberFormat="1" applyFont="1" applyFill="1" applyBorder="1" applyAlignment="1" applyProtection="1">
      <alignment horizontal="center" vertical="center"/>
      <protection locked="0"/>
    </xf>
    <xf numFmtId="0" fontId="9" fillId="0" borderId="6" xfId="0" applyFont="1" applyBorder="1" applyAlignment="1">
      <alignment horizontal="center" vertical="center" wrapText="1"/>
    </xf>
    <xf numFmtId="0" fontId="9" fillId="0" borderId="6" xfId="0" applyFont="1" applyBorder="1" applyAlignment="1">
      <alignment horizontal="center" vertical="center"/>
    </xf>
    <xf numFmtId="0" fontId="9" fillId="0" borderId="6" xfId="0" applyFont="1" applyBorder="1" applyAlignment="1">
      <alignment horizontal="justify" vertical="center"/>
    </xf>
    <xf numFmtId="9" fontId="9" fillId="3" borderId="2" xfId="2" applyFont="1" applyFill="1" applyBorder="1" applyAlignment="1">
      <alignment horizontal="center" vertical="center" wrapText="1"/>
    </xf>
    <xf numFmtId="164" fontId="9" fillId="4" borderId="6" xfId="0" applyNumberFormat="1" applyFont="1" applyFill="1" applyBorder="1" applyAlignment="1" applyProtection="1">
      <alignment horizontal="center" vertical="center" wrapText="1"/>
      <protection locked="0"/>
    </xf>
    <xf numFmtId="164" fontId="9" fillId="7" borderId="2" xfId="0" applyNumberFormat="1" applyFont="1" applyFill="1" applyBorder="1" applyAlignment="1" applyProtection="1">
      <alignment horizontal="center" vertical="center"/>
      <protection locked="0"/>
    </xf>
    <xf numFmtId="0" fontId="9" fillId="0" borderId="6" xfId="0" applyFont="1" applyBorder="1" applyAlignment="1">
      <alignment horizontal="justify" wrapText="1"/>
    </xf>
    <xf numFmtId="0" fontId="9" fillId="4" borderId="6" xfId="0" applyFont="1" applyFill="1" applyBorder="1" applyAlignment="1" applyProtection="1">
      <alignment vertical="center"/>
      <protection locked="0"/>
    </xf>
    <xf numFmtId="0" fontId="9" fillId="9" borderId="2" xfId="0" applyFont="1" applyFill="1" applyBorder="1" applyAlignment="1">
      <alignment horizontal="justify" vertical="center" wrapText="1"/>
    </xf>
    <xf numFmtId="0" fontId="9" fillId="9" borderId="2" xfId="0" applyFont="1" applyFill="1" applyBorder="1" applyAlignment="1">
      <alignment horizontal="left" vertical="center" wrapText="1"/>
    </xf>
    <xf numFmtId="0" fontId="9" fillId="4" borderId="2" xfId="0" applyFont="1" applyFill="1" applyBorder="1" applyAlignment="1" applyProtection="1">
      <alignment horizontal="justify" vertical="center" wrapText="1"/>
      <protection locked="0"/>
    </xf>
    <xf numFmtId="9" fontId="9" fillId="0" borderId="2" xfId="0" applyNumberFormat="1" applyFont="1" applyBorder="1" applyAlignment="1">
      <alignment horizontal="center" vertical="center" wrapText="1"/>
    </xf>
    <xf numFmtId="0" fontId="10" fillId="9" borderId="2" xfId="0" applyFont="1" applyFill="1" applyBorder="1" applyAlignment="1">
      <alignment horizontal="left" vertical="center" wrapText="1"/>
    </xf>
    <xf numFmtId="0" fontId="9" fillId="0" borderId="2" xfId="0" applyFont="1" applyBorder="1" applyAlignment="1">
      <alignment horizontal="justify" wrapText="1"/>
    </xf>
    <xf numFmtId="0" fontId="10" fillId="3" borderId="2" xfId="0" applyFont="1" applyFill="1" applyBorder="1" applyAlignment="1">
      <alignment horizontal="justify" vertical="center" wrapText="1"/>
    </xf>
    <xf numFmtId="49" fontId="9" fillId="3" borderId="2" xfId="0" applyNumberFormat="1" applyFont="1" applyFill="1" applyBorder="1" applyAlignment="1" applyProtection="1">
      <alignment horizontal="justify" vertical="center" wrapText="1"/>
      <protection locked="0"/>
    </xf>
    <xf numFmtId="49" fontId="9" fillId="6" borderId="2" xfId="0" applyNumberFormat="1" applyFont="1" applyFill="1" applyBorder="1" applyAlignment="1" applyProtection="1">
      <alignment horizontal="justify" vertical="center" wrapText="1"/>
      <protection locked="0"/>
    </xf>
    <xf numFmtId="0" fontId="10" fillId="3" borderId="2" xfId="0" applyFont="1" applyFill="1" applyBorder="1" applyAlignment="1" applyProtection="1">
      <alignment horizontal="justify" vertical="center" wrapText="1"/>
      <protection locked="0"/>
    </xf>
    <xf numFmtId="0" fontId="10" fillId="0" borderId="2" xfId="0" applyFont="1" applyBorder="1" applyAlignment="1" applyProtection="1">
      <alignment horizontal="justify" vertical="center" wrapText="1"/>
      <protection locked="0"/>
    </xf>
    <xf numFmtId="0" fontId="10" fillId="0" borderId="2" xfId="0" applyFont="1" applyBorder="1" applyAlignment="1" applyProtection="1">
      <alignment vertical="center" wrapText="1"/>
      <protection locked="0"/>
    </xf>
    <xf numFmtId="0" fontId="9" fillId="10" borderId="2" xfId="0" applyFont="1" applyFill="1" applyBorder="1" applyAlignment="1" applyProtection="1">
      <alignment horizontal="justify" vertical="center" wrapText="1"/>
      <protection locked="0"/>
    </xf>
    <xf numFmtId="0" fontId="9" fillId="10" borderId="2" xfId="0" applyFont="1" applyFill="1" applyBorder="1" applyAlignment="1">
      <alignment horizontal="justify" vertical="center" wrapText="1"/>
    </xf>
    <xf numFmtId="0" fontId="5" fillId="0" borderId="0" xfId="0" applyFont="1" applyAlignment="1">
      <alignment horizontal="justify" wrapText="1"/>
    </xf>
    <xf numFmtId="0" fontId="9" fillId="3" borderId="0" xfId="0" applyFont="1" applyFill="1" applyAlignment="1">
      <alignment horizontal="justify" wrapText="1"/>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xf>
    <xf numFmtId="0" fontId="5" fillId="0" borderId="0" xfId="0" applyFont="1"/>
    <xf numFmtId="0" fontId="5" fillId="0" borderId="0" xfId="0" applyFont="1" applyAlignment="1">
      <alignment horizontal="center"/>
    </xf>
    <xf numFmtId="0" fontId="5" fillId="0" borderId="0" xfId="0" applyFont="1" applyAlignment="1">
      <alignment horizontal="center" vertical="center" wrapText="1"/>
    </xf>
    <xf numFmtId="0" fontId="6" fillId="8" borderId="6" xfId="4" applyFont="1" applyFill="1" applyBorder="1" applyAlignment="1">
      <alignment horizontal="center" vertical="center" wrapText="1"/>
    </xf>
    <xf numFmtId="0" fontId="15" fillId="8" borderId="6" xfId="4" applyFont="1" applyFill="1" applyBorder="1" applyAlignment="1">
      <alignment horizontal="center" vertical="center"/>
    </xf>
  </cellXfs>
  <cellStyles count="6">
    <cellStyle name="Millares" xfId="1" builtinId="3"/>
    <cellStyle name="Normal" xfId="0" builtinId="0"/>
    <cellStyle name="Normal 2" xfId="4" xr:uid="{0E2D3A8C-FB2B-4332-9F0B-75E5EB1134B6}"/>
    <cellStyle name="Normal 5" xfId="5" xr:uid="{CE6CC731-867C-46D3-8346-00D94A1E3FEB}"/>
    <cellStyle name="Porcentaje" xfId="2" builtinId="5"/>
    <cellStyle name="Porcentaje 2" xfId="3" xr:uid="{D1562617-9575-482E-A129-08FC51E266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1</xdr:col>
      <xdr:colOff>109</xdr:colOff>
      <xdr:row>1</xdr:row>
      <xdr:rowOff>301625</xdr:rowOff>
    </xdr:to>
    <xdr:pic>
      <xdr:nvPicPr>
        <xdr:cNvPr id="2" name="Picture 1" descr="Picture">
          <a:extLst>
            <a:ext uri="{FF2B5EF4-FFF2-40B4-BE49-F238E27FC236}">
              <a16:creationId xmlns:a16="http://schemas.microsoft.com/office/drawing/2014/main" id="{F7C23685-E2E1-414B-8E2A-0A443F8A1400}"/>
            </a:ext>
          </a:extLst>
        </xdr:cNvPr>
        <xdr:cNvPicPr>
          <a:picLocks noChangeAspect="1"/>
        </xdr:cNvPicPr>
      </xdr:nvPicPr>
      <xdr:blipFill>
        <a:blip xmlns:r="http://schemas.openxmlformats.org/officeDocument/2006/relationships" r:embed="rId1"/>
        <a:stretch>
          <a:fillRect/>
        </a:stretch>
      </xdr:blipFill>
      <xdr:spPr>
        <a:xfrm>
          <a:off x="0" y="63500"/>
          <a:ext cx="627172" cy="56356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223FB-5B80-4FBE-A4FA-1730E4169183}">
  <dimension ref="A1:AJ350948"/>
  <sheetViews>
    <sheetView showGridLines="0" tabSelected="1" zoomScale="120" zoomScaleNormal="120" workbookViewId="0">
      <selection activeCell="E4" sqref="E4"/>
    </sheetView>
  </sheetViews>
  <sheetFormatPr baseColWidth="10" defaultColWidth="9.42578125" defaultRowHeight="13.5" x14ac:dyDescent="0.25"/>
  <cols>
    <col min="1" max="1" width="9.42578125" style="90"/>
    <col min="2" max="2" width="16" style="31" customWidth="1"/>
    <col min="3" max="3" width="21.42578125" style="91" customWidth="1"/>
    <col min="4" max="4" width="25.42578125" style="31" customWidth="1"/>
    <col min="5" max="5" width="67.28515625" style="31" customWidth="1"/>
    <col min="6" max="6" width="55.42578125" style="183" customWidth="1"/>
    <col min="7" max="7" width="49.5703125" style="31" customWidth="1"/>
    <col min="8" max="8" width="56.85546875" style="31" customWidth="1"/>
    <col min="9" max="9" width="28.42578125" style="91" customWidth="1"/>
    <col min="10" max="10" width="17.42578125" style="31" customWidth="1"/>
    <col min="11" max="11" width="14.42578125" style="92" customWidth="1"/>
    <col min="12" max="12" width="18.42578125" style="93" customWidth="1"/>
    <col min="13" max="13" width="13" style="31" customWidth="1"/>
    <col min="14" max="14" width="20.5703125" style="31" customWidth="1"/>
    <col min="15" max="15" width="52.42578125" style="78" customWidth="1"/>
    <col min="16" max="16" width="48.42578125" style="30" customWidth="1"/>
    <col min="17" max="17" width="15.42578125" style="30" customWidth="1"/>
    <col min="18" max="16384" width="9.42578125" style="31"/>
  </cols>
  <sheetData>
    <row r="1" spans="1:17" s="4" customFormat="1" x14ac:dyDescent="0.25">
      <c r="A1" s="1"/>
      <c r="B1" s="2" t="s">
        <v>0</v>
      </c>
      <c r="C1" s="2">
        <v>53</v>
      </c>
      <c r="D1" s="3" t="s">
        <v>1</v>
      </c>
      <c r="E1" s="125"/>
      <c r="F1" s="182"/>
      <c r="G1" s="125"/>
      <c r="H1" s="125"/>
      <c r="I1" s="146"/>
      <c r="J1" s="125"/>
      <c r="K1" s="5"/>
      <c r="L1" s="6"/>
      <c r="M1" s="125"/>
      <c r="N1" s="125"/>
      <c r="O1" s="7"/>
      <c r="P1" s="8"/>
      <c r="Q1" s="9"/>
    </row>
    <row r="2" spans="1:17" s="4" customFormat="1" ht="25.5" x14ac:dyDescent="0.25">
      <c r="A2" s="1"/>
      <c r="B2" s="2" t="s">
        <v>2</v>
      </c>
      <c r="C2" s="2">
        <v>400</v>
      </c>
      <c r="D2" s="3" t="s">
        <v>3</v>
      </c>
      <c r="E2" s="125"/>
      <c r="F2" s="182"/>
      <c r="G2" s="125"/>
      <c r="H2" s="125"/>
      <c r="I2" s="146"/>
      <c r="J2" s="125"/>
      <c r="K2" s="5"/>
      <c r="L2" s="6"/>
      <c r="M2" s="125"/>
      <c r="N2" s="125"/>
      <c r="O2" s="7"/>
      <c r="P2" s="8"/>
      <c r="Q2" s="9"/>
    </row>
    <row r="3" spans="1:17" s="4" customFormat="1" x14ac:dyDescent="0.25">
      <c r="A3" s="1"/>
      <c r="B3" s="2" t="s">
        <v>4</v>
      </c>
      <c r="C3" s="2">
        <v>1</v>
      </c>
      <c r="D3" s="125"/>
      <c r="E3" s="125"/>
      <c r="F3" s="182"/>
      <c r="G3" s="125"/>
      <c r="H3" s="125"/>
      <c r="I3" s="146"/>
      <c r="J3" s="125"/>
      <c r="K3" s="5"/>
      <c r="L3" s="6"/>
      <c r="M3" s="125"/>
      <c r="N3" s="125"/>
      <c r="O3" s="7"/>
      <c r="P3" s="8"/>
      <c r="Q3" s="9"/>
    </row>
    <row r="4" spans="1:17" s="4" customFormat="1" x14ac:dyDescent="0.25">
      <c r="A4" s="1"/>
      <c r="B4" s="2" t="s">
        <v>5</v>
      </c>
      <c r="C4" s="2">
        <v>11609</v>
      </c>
      <c r="D4" s="125"/>
      <c r="E4" s="125"/>
      <c r="F4" s="182"/>
      <c r="G4" s="125"/>
      <c r="H4" s="125"/>
      <c r="I4" s="146"/>
      <c r="J4" s="125"/>
      <c r="K4" s="5"/>
      <c r="L4" s="6"/>
      <c r="M4" s="125"/>
      <c r="N4" s="125"/>
      <c r="O4" s="7"/>
      <c r="P4" s="8"/>
      <c r="Q4" s="9"/>
    </row>
    <row r="5" spans="1:17" s="4" customFormat="1" x14ac:dyDescent="0.25">
      <c r="A5" s="1"/>
      <c r="B5" s="2" t="s">
        <v>6</v>
      </c>
      <c r="C5" s="10">
        <v>44561</v>
      </c>
      <c r="D5" s="125"/>
      <c r="E5" s="125"/>
      <c r="F5" s="182"/>
      <c r="G5" s="125"/>
      <c r="H5" s="125"/>
      <c r="I5" s="146"/>
      <c r="J5" s="125"/>
      <c r="K5" s="5"/>
      <c r="L5" s="6"/>
      <c r="M5" s="125"/>
      <c r="N5" s="125"/>
      <c r="O5" s="7"/>
      <c r="P5" s="8"/>
      <c r="Q5" s="9"/>
    </row>
    <row r="6" spans="1:17" s="4" customFormat="1" x14ac:dyDescent="0.25">
      <c r="A6" s="1"/>
      <c r="B6" s="2" t="s">
        <v>7</v>
      </c>
      <c r="C6" s="2">
        <v>6</v>
      </c>
      <c r="D6" s="2" t="s">
        <v>8</v>
      </c>
      <c r="E6" s="125"/>
      <c r="F6" s="182"/>
      <c r="G6" s="125"/>
      <c r="H6" s="125"/>
      <c r="I6" s="146"/>
      <c r="J6" s="125"/>
      <c r="K6" s="5"/>
      <c r="L6" s="6"/>
      <c r="M6" s="125"/>
      <c r="N6" s="125"/>
      <c r="O6" s="7"/>
      <c r="P6" s="8"/>
      <c r="Q6" s="9"/>
    </row>
    <row r="7" spans="1:17" s="4" customFormat="1" x14ac:dyDescent="0.25">
      <c r="A7" s="1"/>
      <c r="B7" s="125"/>
      <c r="C7" s="126"/>
      <c r="D7" s="125"/>
      <c r="E7" s="125"/>
      <c r="F7" s="182"/>
      <c r="G7" s="125"/>
      <c r="H7" s="125"/>
      <c r="I7" s="146"/>
      <c r="J7" s="125"/>
      <c r="K7" s="5"/>
      <c r="L7" s="6"/>
      <c r="M7" s="125"/>
      <c r="N7" s="125"/>
      <c r="O7" s="7"/>
      <c r="P7" s="8"/>
      <c r="Q7" s="9"/>
    </row>
    <row r="8" spans="1:17" s="4" customFormat="1" x14ac:dyDescent="0.2">
      <c r="A8" s="11" t="s">
        <v>9</v>
      </c>
      <c r="B8" s="185"/>
      <c r="C8" s="186"/>
      <c r="D8" s="187"/>
      <c r="E8" s="186"/>
      <c r="F8" s="186"/>
      <c r="G8" s="186"/>
      <c r="H8" s="186"/>
      <c r="I8" s="187"/>
      <c r="J8" s="186"/>
      <c r="K8" s="187"/>
      <c r="L8" s="187"/>
      <c r="M8" s="187"/>
      <c r="N8" s="187"/>
      <c r="O8" s="188"/>
      <c r="P8" s="8"/>
      <c r="Q8" s="9"/>
    </row>
    <row r="9" spans="1:17" s="4" customFormat="1" x14ac:dyDescent="0.25">
      <c r="A9" s="1"/>
      <c r="B9" s="126"/>
      <c r="C9" s="2">
        <v>4</v>
      </c>
      <c r="D9" s="2">
        <v>8</v>
      </c>
      <c r="E9" s="2">
        <v>12</v>
      </c>
      <c r="F9" s="184">
        <v>16</v>
      </c>
      <c r="G9" s="2">
        <v>20</v>
      </c>
      <c r="H9" s="2">
        <v>24</v>
      </c>
      <c r="I9" s="2">
        <v>28</v>
      </c>
      <c r="J9" s="2">
        <v>31</v>
      </c>
      <c r="K9" s="2">
        <v>32</v>
      </c>
      <c r="L9" s="2">
        <v>36</v>
      </c>
      <c r="M9" s="2">
        <v>40</v>
      </c>
      <c r="N9" s="2">
        <v>44</v>
      </c>
      <c r="O9" s="12">
        <v>48</v>
      </c>
      <c r="P9" s="8"/>
      <c r="Q9" s="9"/>
    </row>
    <row r="10" spans="1:17" s="21" customFormat="1" ht="45.75" customHeight="1" x14ac:dyDescent="0.25">
      <c r="A10" s="13"/>
      <c r="B10" s="14" t="s">
        <v>10</v>
      </c>
      <c r="C10" s="15" t="s">
        <v>11</v>
      </c>
      <c r="D10" s="16" t="s">
        <v>12</v>
      </c>
      <c r="E10" s="16" t="s">
        <v>13</v>
      </c>
      <c r="F10" s="16" t="s">
        <v>14</v>
      </c>
      <c r="G10" s="16" t="s">
        <v>15</v>
      </c>
      <c r="H10" s="16" t="s">
        <v>16</v>
      </c>
      <c r="I10" s="16" t="s">
        <v>17</v>
      </c>
      <c r="J10" s="16" t="s">
        <v>18</v>
      </c>
      <c r="K10" s="17" t="s">
        <v>19</v>
      </c>
      <c r="L10" s="17" t="s">
        <v>20</v>
      </c>
      <c r="M10" s="16" t="s">
        <v>21</v>
      </c>
      <c r="N10" s="16" t="s">
        <v>22</v>
      </c>
      <c r="O10" s="18" t="s">
        <v>23</v>
      </c>
      <c r="P10" s="19" t="s">
        <v>24</v>
      </c>
      <c r="Q10" s="20"/>
    </row>
    <row r="11" spans="1:17" ht="76.5" x14ac:dyDescent="0.2">
      <c r="A11" s="16">
        <v>1</v>
      </c>
      <c r="B11" s="22" t="s">
        <v>25</v>
      </c>
      <c r="C11" s="23" t="s">
        <v>26</v>
      </c>
      <c r="D11" s="24">
        <v>1</v>
      </c>
      <c r="E11" s="129" t="s">
        <v>27</v>
      </c>
      <c r="F11" s="129" t="s">
        <v>28</v>
      </c>
      <c r="G11" s="23" t="s">
        <v>29</v>
      </c>
      <c r="H11" s="23" t="s">
        <v>29</v>
      </c>
      <c r="I11" s="24" t="s">
        <v>30</v>
      </c>
      <c r="J11" s="25">
        <v>3</v>
      </c>
      <c r="K11" s="26">
        <v>42278</v>
      </c>
      <c r="L11" s="26">
        <v>42369</v>
      </c>
      <c r="M11" s="22">
        <f t="shared" ref="M11:M74" si="0">ROUND((L11-K11)/7,0)</f>
        <v>13</v>
      </c>
      <c r="N11" s="27">
        <v>1</v>
      </c>
      <c r="O11" s="28" t="s">
        <v>31</v>
      </c>
      <c r="P11" s="29" t="s">
        <v>32</v>
      </c>
    </row>
    <row r="12" spans="1:17" ht="76.5" x14ac:dyDescent="0.2">
      <c r="A12" s="16">
        <v>1</v>
      </c>
      <c r="B12" s="22" t="s">
        <v>33</v>
      </c>
      <c r="C12" s="23" t="s">
        <v>26</v>
      </c>
      <c r="D12" s="24">
        <v>3</v>
      </c>
      <c r="E12" s="111" t="s">
        <v>34</v>
      </c>
      <c r="F12" s="129" t="s">
        <v>35</v>
      </c>
      <c r="G12" s="23" t="s">
        <v>36</v>
      </c>
      <c r="H12" s="23" t="s">
        <v>37</v>
      </c>
      <c r="I12" s="24" t="s">
        <v>30</v>
      </c>
      <c r="J12" s="25">
        <v>24</v>
      </c>
      <c r="K12" s="26">
        <v>42370</v>
      </c>
      <c r="L12" s="26">
        <v>43465</v>
      </c>
      <c r="M12" s="22">
        <f t="shared" si="0"/>
        <v>156</v>
      </c>
      <c r="N12" s="27">
        <v>1</v>
      </c>
      <c r="O12" s="28" t="s">
        <v>38</v>
      </c>
      <c r="P12" s="29" t="s">
        <v>39</v>
      </c>
    </row>
    <row r="13" spans="1:17" ht="95.25" customHeight="1" x14ac:dyDescent="0.2">
      <c r="A13" s="16">
        <v>1</v>
      </c>
      <c r="B13" s="22" t="s">
        <v>40</v>
      </c>
      <c r="C13" s="23" t="s">
        <v>26</v>
      </c>
      <c r="D13" s="24">
        <v>4</v>
      </c>
      <c r="E13" s="111" t="s">
        <v>41</v>
      </c>
      <c r="F13" s="129" t="s">
        <v>42</v>
      </c>
      <c r="G13" s="23" t="s">
        <v>43</v>
      </c>
      <c r="H13" s="23" t="s">
        <v>44</v>
      </c>
      <c r="I13" s="29" t="s">
        <v>45</v>
      </c>
      <c r="J13" s="29">
        <v>1</v>
      </c>
      <c r="K13" s="26">
        <v>42370</v>
      </c>
      <c r="L13" s="26">
        <v>43465</v>
      </c>
      <c r="M13" s="22">
        <f t="shared" si="0"/>
        <v>156</v>
      </c>
      <c r="N13" s="32">
        <v>1</v>
      </c>
      <c r="O13" s="33" t="s">
        <v>46</v>
      </c>
      <c r="P13" s="29" t="s">
        <v>47</v>
      </c>
    </row>
    <row r="14" spans="1:17" ht="63.75" x14ac:dyDescent="0.2">
      <c r="A14" s="16">
        <v>1</v>
      </c>
      <c r="B14" s="22" t="s">
        <v>48</v>
      </c>
      <c r="C14" s="23" t="s">
        <v>26</v>
      </c>
      <c r="D14" s="24">
        <v>5</v>
      </c>
      <c r="E14" s="111" t="s">
        <v>49</v>
      </c>
      <c r="F14" s="129" t="s">
        <v>50</v>
      </c>
      <c r="G14" s="23" t="s">
        <v>36</v>
      </c>
      <c r="H14" s="23" t="s">
        <v>37</v>
      </c>
      <c r="I14" s="24" t="s">
        <v>30</v>
      </c>
      <c r="J14" s="25">
        <v>24</v>
      </c>
      <c r="K14" s="26">
        <v>42370</v>
      </c>
      <c r="L14" s="26">
        <v>43465</v>
      </c>
      <c r="M14" s="22">
        <f t="shared" si="0"/>
        <v>156</v>
      </c>
      <c r="N14" s="27">
        <v>1</v>
      </c>
      <c r="O14" s="28" t="s">
        <v>51</v>
      </c>
      <c r="P14" s="29" t="s">
        <v>39</v>
      </c>
    </row>
    <row r="15" spans="1:17" ht="51" x14ac:dyDescent="0.2">
      <c r="A15" s="16">
        <v>1</v>
      </c>
      <c r="B15" s="22" t="s">
        <v>52</v>
      </c>
      <c r="C15" s="23" t="s">
        <v>26</v>
      </c>
      <c r="D15" s="22">
        <v>6</v>
      </c>
      <c r="E15" s="111" t="s">
        <v>53</v>
      </c>
      <c r="F15" s="129" t="s">
        <v>54</v>
      </c>
      <c r="G15" s="23" t="s">
        <v>55</v>
      </c>
      <c r="H15" s="23" t="s">
        <v>56</v>
      </c>
      <c r="I15" s="25" t="s">
        <v>57</v>
      </c>
      <c r="J15" s="29">
        <v>12</v>
      </c>
      <c r="K15" s="34">
        <v>43250</v>
      </c>
      <c r="L15" s="26">
        <v>44377</v>
      </c>
      <c r="M15" s="22">
        <f t="shared" si="0"/>
        <v>161</v>
      </c>
      <c r="N15" s="27">
        <v>1</v>
      </c>
      <c r="O15" s="28" t="s">
        <v>58</v>
      </c>
      <c r="P15" s="29" t="s">
        <v>59</v>
      </c>
    </row>
    <row r="16" spans="1:17" ht="76.5" x14ac:dyDescent="0.2">
      <c r="A16" s="16">
        <v>1</v>
      </c>
      <c r="B16" s="22" t="s">
        <v>60</v>
      </c>
      <c r="C16" s="23" t="s">
        <v>26</v>
      </c>
      <c r="D16" s="22">
        <v>6</v>
      </c>
      <c r="E16" s="111" t="s">
        <v>53</v>
      </c>
      <c r="F16" s="129" t="s">
        <v>54</v>
      </c>
      <c r="G16" s="23" t="s">
        <v>61</v>
      </c>
      <c r="H16" s="23" t="s">
        <v>62</v>
      </c>
      <c r="I16" s="25" t="s">
        <v>63</v>
      </c>
      <c r="J16" s="29">
        <v>12</v>
      </c>
      <c r="K16" s="34">
        <v>43327</v>
      </c>
      <c r="L16" s="26">
        <v>43692</v>
      </c>
      <c r="M16" s="22">
        <f t="shared" si="0"/>
        <v>52</v>
      </c>
      <c r="N16" s="27">
        <v>1</v>
      </c>
      <c r="O16" s="35" t="s">
        <v>64</v>
      </c>
      <c r="P16" s="29" t="s">
        <v>65</v>
      </c>
    </row>
    <row r="17" spans="1:36" ht="102" x14ac:dyDescent="0.2">
      <c r="A17" s="16">
        <v>1</v>
      </c>
      <c r="B17" s="22" t="s">
        <v>66</v>
      </c>
      <c r="C17" s="23" t="s">
        <v>26</v>
      </c>
      <c r="D17" s="22">
        <v>6</v>
      </c>
      <c r="E17" s="111" t="s">
        <v>53</v>
      </c>
      <c r="F17" s="129" t="s">
        <v>54</v>
      </c>
      <c r="G17" s="23" t="s">
        <v>67</v>
      </c>
      <c r="H17" s="23" t="s">
        <v>68</v>
      </c>
      <c r="I17" s="25" t="s">
        <v>69</v>
      </c>
      <c r="J17" s="29">
        <v>4</v>
      </c>
      <c r="K17" s="34">
        <v>43327</v>
      </c>
      <c r="L17" s="26">
        <v>44196</v>
      </c>
      <c r="M17" s="22">
        <f t="shared" si="0"/>
        <v>124</v>
      </c>
      <c r="N17" s="27">
        <v>1</v>
      </c>
      <c r="O17" s="28" t="s">
        <v>70</v>
      </c>
      <c r="P17" s="29" t="s">
        <v>71</v>
      </c>
    </row>
    <row r="18" spans="1:36" ht="89.25" x14ac:dyDescent="0.2">
      <c r="A18" s="16">
        <v>1</v>
      </c>
      <c r="B18" s="22" t="s">
        <v>72</v>
      </c>
      <c r="C18" s="23" t="s">
        <v>26</v>
      </c>
      <c r="D18" s="22">
        <v>6</v>
      </c>
      <c r="E18" s="111" t="s">
        <v>53</v>
      </c>
      <c r="F18" s="129" t="s">
        <v>54</v>
      </c>
      <c r="G18" s="23" t="s">
        <v>73</v>
      </c>
      <c r="H18" s="23" t="s">
        <v>74</v>
      </c>
      <c r="I18" s="25" t="s">
        <v>75</v>
      </c>
      <c r="J18" s="29">
        <v>5</v>
      </c>
      <c r="K18" s="34">
        <v>43344</v>
      </c>
      <c r="L18" s="26">
        <v>43830</v>
      </c>
      <c r="M18" s="22">
        <f t="shared" si="0"/>
        <v>69</v>
      </c>
      <c r="N18" s="27">
        <v>1</v>
      </c>
      <c r="O18" s="35" t="s">
        <v>76</v>
      </c>
      <c r="P18" s="29" t="s">
        <v>77</v>
      </c>
    </row>
    <row r="19" spans="1:36" ht="76.5" x14ac:dyDescent="0.2">
      <c r="A19" s="16">
        <v>1</v>
      </c>
      <c r="B19" s="22" t="s">
        <v>78</v>
      </c>
      <c r="C19" s="23" t="s">
        <v>26</v>
      </c>
      <c r="D19" s="22">
        <v>8</v>
      </c>
      <c r="E19" s="111" t="s">
        <v>79</v>
      </c>
      <c r="F19" s="129" t="s">
        <v>80</v>
      </c>
      <c r="G19" s="28" t="s">
        <v>81</v>
      </c>
      <c r="H19" s="28" t="s">
        <v>82</v>
      </c>
      <c r="I19" s="29" t="s">
        <v>83</v>
      </c>
      <c r="J19" s="29">
        <v>100</v>
      </c>
      <c r="K19" s="34">
        <v>42370</v>
      </c>
      <c r="L19" s="36">
        <v>43646</v>
      </c>
      <c r="M19" s="22">
        <f t="shared" si="0"/>
        <v>182</v>
      </c>
      <c r="N19" s="37">
        <v>1</v>
      </c>
      <c r="O19" s="38" t="s">
        <v>84</v>
      </c>
      <c r="P19" s="29" t="s">
        <v>85</v>
      </c>
    </row>
    <row r="20" spans="1:36" ht="63.75" x14ac:dyDescent="0.2">
      <c r="A20" s="16">
        <v>1</v>
      </c>
      <c r="B20" s="22" t="s">
        <v>86</v>
      </c>
      <c r="C20" s="23" t="s">
        <v>26</v>
      </c>
      <c r="D20" s="24">
        <v>9</v>
      </c>
      <c r="E20" s="111" t="s">
        <v>87</v>
      </c>
      <c r="F20" s="129" t="s">
        <v>88</v>
      </c>
      <c r="G20" s="39" t="s">
        <v>89</v>
      </c>
      <c r="H20" s="28" t="s">
        <v>90</v>
      </c>
      <c r="I20" s="22" t="s">
        <v>91</v>
      </c>
      <c r="J20" s="29">
        <v>12</v>
      </c>
      <c r="K20" s="34">
        <v>42358</v>
      </c>
      <c r="L20" s="34">
        <v>42705</v>
      </c>
      <c r="M20" s="22">
        <f t="shared" si="0"/>
        <v>50</v>
      </c>
      <c r="N20" s="27">
        <v>1</v>
      </c>
      <c r="O20" s="28" t="s">
        <v>92</v>
      </c>
      <c r="P20" s="29" t="s">
        <v>93</v>
      </c>
    </row>
    <row r="21" spans="1:36" ht="51" x14ac:dyDescent="0.2">
      <c r="A21" s="16">
        <v>1</v>
      </c>
      <c r="B21" s="22" t="s">
        <v>94</v>
      </c>
      <c r="C21" s="23" t="s">
        <v>26</v>
      </c>
      <c r="D21" s="24">
        <v>9</v>
      </c>
      <c r="E21" s="111" t="s">
        <v>87</v>
      </c>
      <c r="F21" s="129" t="s">
        <v>88</v>
      </c>
      <c r="G21" s="39" t="s">
        <v>89</v>
      </c>
      <c r="H21" s="28" t="s">
        <v>95</v>
      </c>
      <c r="I21" s="22" t="s">
        <v>96</v>
      </c>
      <c r="J21" s="29">
        <v>3</v>
      </c>
      <c r="K21" s="34">
        <v>42156</v>
      </c>
      <c r="L21" s="34">
        <v>42369</v>
      </c>
      <c r="M21" s="22">
        <f t="shared" si="0"/>
        <v>30</v>
      </c>
      <c r="N21" s="27">
        <v>1</v>
      </c>
      <c r="O21" s="28" t="s">
        <v>97</v>
      </c>
      <c r="P21" s="29" t="s">
        <v>93</v>
      </c>
    </row>
    <row r="22" spans="1:36" ht="76.5" x14ac:dyDescent="0.2">
      <c r="A22" s="16">
        <v>1</v>
      </c>
      <c r="B22" s="22" t="s">
        <v>98</v>
      </c>
      <c r="C22" s="23" t="s">
        <v>26</v>
      </c>
      <c r="D22" s="24">
        <v>9</v>
      </c>
      <c r="E22" s="111" t="s">
        <v>99</v>
      </c>
      <c r="F22" s="129" t="s">
        <v>88</v>
      </c>
      <c r="G22" s="28" t="s">
        <v>100</v>
      </c>
      <c r="H22" s="28" t="s">
        <v>101</v>
      </c>
      <c r="I22" s="29" t="s">
        <v>102</v>
      </c>
      <c r="J22" s="29">
        <v>246</v>
      </c>
      <c r="K22" s="34">
        <v>42370</v>
      </c>
      <c r="L22" s="34">
        <v>44196</v>
      </c>
      <c r="M22" s="22">
        <f t="shared" si="0"/>
        <v>261</v>
      </c>
      <c r="N22" s="27">
        <v>1</v>
      </c>
      <c r="O22" s="28" t="s">
        <v>103</v>
      </c>
      <c r="P22" s="29" t="s">
        <v>93</v>
      </c>
    </row>
    <row r="23" spans="1:36" ht="76.5" x14ac:dyDescent="0.2">
      <c r="A23" s="16">
        <v>1</v>
      </c>
      <c r="B23" s="22" t="s">
        <v>104</v>
      </c>
      <c r="C23" s="23" t="s">
        <v>26</v>
      </c>
      <c r="D23" s="24">
        <v>9</v>
      </c>
      <c r="E23" s="174" t="s">
        <v>105</v>
      </c>
      <c r="F23" s="129" t="s">
        <v>106</v>
      </c>
      <c r="G23" s="28" t="s">
        <v>107</v>
      </c>
      <c r="H23" s="28" t="s">
        <v>108</v>
      </c>
      <c r="I23" s="42" t="s">
        <v>109</v>
      </c>
      <c r="J23" s="25">
        <v>204</v>
      </c>
      <c r="K23" s="26">
        <v>43101</v>
      </c>
      <c r="L23" s="41">
        <v>44377</v>
      </c>
      <c r="M23" s="22">
        <f t="shared" si="0"/>
        <v>182</v>
      </c>
      <c r="N23" s="27">
        <v>1</v>
      </c>
      <c r="O23" s="23" t="s">
        <v>110</v>
      </c>
      <c r="P23" s="29" t="s">
        <v>93</v>
      </c>
      <c r="AJ23" s="31">
        <f>LEN(Y23)</f>
        <v>0</v>
      </c>
    </row>
    <row r="24" spans="1:36" ht="63.75" x14ac:dyDescent="0.2">
      <c r="A24" s="16">
        <v>1</v>
      </c>
      <c r="B24" s="22" t="s">
        <v>111</v>
      </c>
      <c r="C24" s="23" t="s">
        <v>26</v>
      </c>
      <c r="D24" s="22">
        <v>10</v>
      </c>
      <c r="E24" s="111" t="s">
        <v>112</v>
      </c>
      <c r="F24" s="129" t="s">
        <v>113</v>
      </c>
      <c r="G24" s="23" t="s">
        <v>55</v>
      </c>
      <c r="H24" s="23" t="s">
        <v>56</v>
      </c>
      <c r="I24" s="25" t="s">
        <v>57</v>
      </c>
      <c r="J24" s="29">
        <v>12</v>
      </c>
      <c r="K24" s="34">
        <v>43250</v>
      </c>
      <c r="L24" s="26">
        <v>44377</v>
      </c>
      <c r="M24" s="22">
        <f t="shared" si="0"/>
        <v>161</v>
      </c>
      <c r="N24" s="27">
        <v>1</v>
      </c>
      <c r="O24" s="28" t="s">
        <v>58</v>
      </c>
      <c r="P24" s="29" t="s">
        <v>114</v>
      </c>
    </row>
    <row r="25" spans="1:36" ht="63.75" x14ac:dyDescent="0.2">
      <c r="A25" s="16">
        <v>1</v>
      </c>
      <c r="B25" s="22" t="s">
        <v>115</v>
      </c>
      <c r="C25" s="23" t="s">
        <v>26</v>
      </c>
      <c r="D25" s="22">
        <v>10</v>
      </c>
      <c r="E25" s="111" t="s">
        <v>112</v>
      </c>
      <c r="F25" s="129" t="s">
        <v>113</v>
      </c>
      <c r="G25" s="23" t="s">
        <v>61</v>
      </c>
      <c r="H25" s="23" t="s">
        <v>62</v>
      </c>
      <c r="I25" s="25" t="s">
        <v>63</v>
      </c>
      <c r="J25" s="29">
        <v>12</v>
      </c>
      <c r="K25" s="34">
        <v>43327</v>
      </c>
      <c r="L25" s="26">
        <v>43692</v>
      </c>
      <c r="M25" s="22">
        <f t="shared" si="0"/>
        <v>52</v>
      </c>
      <c r="N25" s="27">
        <v>1</v>
      </c>
      <c r="O25" s="35" t="s">
        <v>116</v>
      </c>
      <c r="P25" s="29" t="s">
        <v>65</v>
      </c>
    </row>
    <row r="26" spans="1:36" ht="102" x14ac:dyDescent="0.2">
      <c r="A26" s="16">
        <v>1</v>
      </c>
      <c r="B26" s="22" t="s">
        <v>117</v>
      </c>
      <c r="C26" s="23" t="s">
        <v>26</v>
      </c>
      <c r="D26" s="22">
        <v>10</v>
      </c>
      <c r="E26" s="111" t="s">
        <v>112</v>
      </c>
      <c r="F26" s="129" t="s">
        <v>113</v>
      </c>
      <c r="G26" s="23" t="s">
        <v>67</v>
      </c>
      <c r="H26" s="23" t="s">
        <v>68</v>
      </c>
      <c r="I26" s="25" t="s">
        <v>69</v>
      </c>
      <c r="J26" s="29">
        <v>4</v>
      </c>
      <c r="K26" s="34">
        <v>43327</v>
      </c>
      <c r="L26" s="26">
        <v>44196</v>
      </c>
      <c r="M26" s="22">
        <f t="shared" si="0"/>
        <v>124</v>
      </c>
      <c r="N26" s="27">
        <v>1</v>
      </c>
      <c r="O26" s="28" t="s">
        <v>118</v>
      </c>
      <c r="P26" s="29" t="s">
        <v>71</v>
      </c>
    </row>
    <row r="27" spans="1:36" ht="89.25" x14ac:dyDescent="0.2">
      <c r="A27" s="16">
        <v>1</v>
      </c>
      <c r="B27" s="22" t="s">
        <v>119</v>
      </c>
      <c r="C27" s="23" t="s">
        <v>26</v>
      </c>
      <c r="D27" s="22">
        <v>10</v>
      </c>
      <c r="E27" s="111" t="s">
        <v>112</v>
      </c>
      <c r="F27" s="129" t="s">
        <v>113</v>
      </c>
      <c r="G27" s="23" t="s">
        <v>73</v>
      </c>
      <c r="H27" s="23" t="s">
        <v>74</v>
      </c>
      <c r="I27" s="25" t="s">
        <v>75</v>
      </c>
      <c r="J27" s="29">
        <v>5</v>
      </c>
      <c r="K27" s="34">
        <v>43344</v>
      </c>
      <c r="L27" s="26">
        <v>43830</v>
      </c>
      <c r="M27" s="22">
        <f t="shared" si="0"/>
        <v>69</v>
      </c>
      <c r="N27" s="27">
        <v>1</v>
      </c>
      <c r="O27" s="35" t="s">
        <v>120</v>
      </c>
      <c r="P27" s="29" t="s">
        <v>121</v>
      </c>
    </row>
    <row r="28" spans="1:36" ht="63.75" x14ac:dyDescent="0.2">
      <c r="A28" s="16">
        <v>1</v>
      </c>
      <c r="B28" s="22" t="s">
        <v>122</v>
      </c>
      <c r="C28" s="23" t="s">
        <v>26</v>
      </c>
      <c r="D28" s="24">
        <v>11</v>
      </c>
      <c r="E28" s="111" t="s">
        <v>123</v>
      </c>
      <c r="F28" s="129" t="s">
        <v>124</v>
      </c>
      <c r="G28" s="40" t="s">
        <v>125</v>
      </c>
      <c r="H28" s="40" t="s">
        <v>126</v>
      </c>
      <c r="I28" s="42" t="s">
        <v>127</v>
      </c>
      <c r="J28" s="25">
        <v>19</v>
      </c>
      <c r="K28" s="43">
        <v>43102</v>
      </c>
      <c r="L28" s="41">
        <v>44377</v>
      </c>
      <c r="M28" s="22">
        <f t="shared" si="0"/>
        <v>182</v>
      </c>
      <c r="N28" s="27">
        <v>1</v>
      </c>
      <c r="O28" s="35" t="s">
        <v>128</v>
      </c>
      <c r="P28" s="29" t="s">
        <v>1090</v>
      </c>
    </row>
    <row r="29" spans="1:36" ht="51" x14ac:dyDescent="0.2">
      <c r="A29" s="16">
        <v>1</v>
      </c>
      <c r="B29" s="22" t="s">
        <v>129</v>
      </c>
      <c r="C29" s="23" t="s">
        <v>26</v>
      </c>
      <c r="D29" s="24">
        <v>11</v>
      </c>
      <c r="E29" s="111" t="s">
        <v>123</v>
      </c>
      <c r="F29" s="129" t="s">
        <v>124</v>
      </c>
      <c r="G29" s="40" t="s">
        <v>125</v>
      </c>
      <c r="H29" s="40" t="s">
        <v>130</v>
      </c>
      <c r="I29" s="42" t="s">
        <v>131</v>
      </c>
      <c r="J29" s="44">
        <v>539</v>
      </c>
      <c r="K29" s="41">
        <v>43069</v>
      </c>
      <c r="L29" s="41">
        <v>44377</v>
      </c>
      <c r="M29" s="22">
        <f t="shared" si="0"/>
        <v>187</v>
      </c>
      <c r="N29" s="27">
        <v>1</v>
      </c>
      <c r="O29" s="35" t="s">
        <v>128</v>
      </c>
      <c r="P29" s="29" t="s">
        <v>1090</v>
      </c>
    </row>
    <row r="30" spans="1:36" ht="89.25" x14ac:dyDescent="0.2">
      <c r="A30" s="16">
        <v>1</v>
      </c>
      <c r="B30" s="22" t="s">
        <v>132</v>
      </c>
      <c r="C30" s="23" t="s">
        <v>26</v>
      </c>
      <c r="D30" s="24">
        <v>11</v>
      </c>
      <c r="E30" s="111" t="s">
        <v>123</v>
      </c>
      <c r="F30" s="129" t="s">
        <v>124</v>
      </c>
      <c r="G30" s="28" t="s">
        <v>133</v>
      </c>
      <c r="H30" s="28" t="s">
        <v>134</v>
      </c>
      <c r="I30" s="25" t="s">
        <v>135</v>
      </c>
      <c r="J30" s="24">
        <v>1</v>
      </c>
      <c r="K30" s="43">
        <v>43101</v>
      </c>
      <c r="L30" s="43">
        <v>43465</v>
      </c>
      <c r="M30" s="22">
        <f t="shared" si="0"/>
        <v>52</v>
      </c>
      <c r="N30" s="27">
        <v>1</v>
      </c>
      <c r="O30" s="28" t="s">
        <v>136</v>
      </c>
      <c r="P30" s="29" t="s">
        <v>137</v>
      </c>
    </row>
    <row r="31" spans="1:36" ht="76.5" x14ac:dyDescent="0.2">
      <c r="A31" s="16">
        <v>1</v>
      </c>
      <c r="B31" s="22" t="s">
        <v>138</v>
      </c>
      <c r="C31" s="23" t="s">
        <v>26</v>
      </c>
      <c r="D31" s="24">
        <v>11</v>
      </c>
      <c r="E31" s="111" t="s">
        <v>123</v>
      </c>
      <c r="F31" s="129" t="s">
        <v>124</v>
      </c>
      <c r="G31" s="28" t="s">
        <v>139</v>
      </c>
      <c r="H31" s="28" t="s">
        <v>140</v>
      </c>
      <c r="I31" s="25" t="s">
        <v>141</v>
      </c>
      <c r="J31" s="24">
        <v>520</v>
      </c>
      <c r="K31" s="43">
        <v>43101</v>
      </c>
      <c r="L31" s="43">
        <v>44196</v>
      </c>
      <c r="M31" s="22">
        <f t="shared" si="0"/>
        <v>156</v>
      </c>
      <c r="N31" s="27">
        <v>1</v>
      </c>
      <c r="O31" s="28" t="s">
        <v>142</v>
      </c>
      <c r="P31" s="29" t="s">
        <v>93</v>
      </c>
    </row>
    <row r="32" spans="1:36" ht="51" x14ac:dyDescent="0.2">
      <c r="A32" s="16">
        <v>1</v>
      </c>
      <c r="B32" s="22" t="s">
        <v>143</v>
      </c>
      <c r="C32" s="23" t="s">
        <v>26</v>
      </c>
      <c r="D32" s="24">
        <v>11</v>
      </c>
      <c r="E32" s="111" t="s">
        <v>123</v>
      </c>
      <c r="F32" s="129" t="s">
        <v>124</v>
      </c>
      <c r="G32" s="28" t="s">
        <v>144</v>
      </c>
      <c r="H32" s="28" t="s">
        <v>145</v>
      </c>
      <c r="I32" s="25" t="s">
        <v>146</v>
      </c>
      <c r="J32" s="29">
        <v>400</v>
      </c>
      <c r="K32" s="43">
        <v>43132</v>
      </c>
      <c r="L32" s="43">
        <v>43497</v>
      </c>
      <c r="M32" s="22">
        <f t="shared" si="0"/>
        <v>52</v>
      </c>
      <c r="N32" s="27">
        <v>1</v>
      </c>
      <c r="O32" s="28" t="s">
        <v>147</v>
      </c>
      <c r="P32" s="29" t="s">
        <v>148</v>
      </c>
    </row>
    <row r="33" spans="1:16" ht="51" x14ac:dyDescent="0.2">
      <c r="A33" s="16">
        <v>1</v>
      </c>
      <c r="B33" s="22" t="s">
        <v>149</v>
      </c>
      <c r="C33" s="23" t="s">
        <v>26</v>
      </c>
      <c r="D33" s="24">
        <v>11</v>
      </c>
      <c r="E33" s="111" t="s">
        <v>123</v>
      </c>
      <c r="F33" s="129" t="s">
        <v>124</v>
      </c>
      <c r="G33" s="28" t="s">
        <v>150</v>
      </c>
      <c r="H33" s="28" t="s">
        <v>151</v>
      </c>
      <c r="I33" s="25" t="s">
        <v>152</v>
      </c>
      <c r="J33" s="29">
        <v>157</v>
      </c>
      <c r="K33" s="43">
        <v>43191</v>
      </c>
      <c r="L33" s="43">
        <v>43617</v>
      </c>
      <c r="M33" s="22">
        <f t="shared" si="0"/>
        <v>61</v>
      </c>
      <c r="N33" s="27">
        <v>1</v>
      </c>
      <c r="O33" s="28" t="s">
        <v>147</v>
      </c>
      <c r="P33" s="29" t="s">
        <v>148</v>
      </c>
    </row>
    <row r="34" spans="1:16" ht="51" x14ac:dyDescent="0.2">
      <c r="A34" s="16">
        <v>1</v>
      </c>
      <c r="B34" s="22" t="s">
        <v>153</v>
      </c>
      <c r="C34" s="23" t="s">
        <v>26</v>
      </c>
      <c r="D34" s="24">
        <v>11</v>
      </c>
      <c r="E34" s="111" t="s">
        <v>123</v>
      </c>
      <c r="F34" s="129" t="s">
        <v>124</v>
      </c>
      <c r="G34" s="23" t="s">
        <v>134</v>
      </c>
      <c r="H34" s="23" t="s">
        <v>154</v>
      </c>
      <c r="I34" s="25" t="s">
        <v>135</v>
      </c>
      <c r="J34" s="24">
        <v>1</v>
      </c>
      <c r="K34" s="43">
        <v>43101</v>
      </c>
      <c r="L34" s="43">
        <v>43830</v>
      </c>
      <c r="M34" s="22">
        <f t="shared" si="0"/>
        <v>104</v>
      </c>
      <c r="N34" s="27">
        <v>1</v>
      </c>
      <c r="O34" s="28" t="s">
        <v>155</v>
      </c>
      <c r="P34" s="29" t="s">
        <v>137</v>
      </c>
    </row>
    <row r="35" spans="1:16" ht="51" x14ac:dyDescent="0.2">
      <c r="A35" s="16">
        <v>1</v>
      </c>
      <c r="B35" s="22" t="s">
        <v>156</v>
      </c>
      <c r="C35" s="23" t="s">
        <v>26</v>
      </c>
      <c r="D35" s="24">
        <v>11</v>
      </c>
      <c r="E35" s="111" t="s">
        <v>123</v>
      </c>
      <c r="F35" s="129" t="s">
        <v>124</v>
      </c>
      <c r="G35" s="23" t="s">
        <v>157</v>
      </c>
      <c r="H35" s="23" t="s">
        <v>158</v>
      </c>
      <c r="I35" s="25" t="s">
        <v>159</v>
      </c>
      <c r="J35" s="45">
        <v>1</v>
      </c>
      <c r="K35" s="43">
        <v>43101</v>
      </c>
      <c r="L35" s="43">
        <v>44196</v>
      </c>
      <c r="M35" s="22">
        <f t="shared" si="0"/>
        <v>156</v>
      </c>
      <c r="N35" s="27">
        <v>1</v>
      </c>
      <c r="O35" s="28" t="s">
        <v>160</v>
      </c>
      <c r="P35" s="29" t="s">
        <v>93</v>
      </c>
    </row>
    <row r="36" spans="1:16" ht="51" x14ac:dyDescent="0.2">
      <c r="A36" s="16">
        <v>1</v>
      </c>
      <c r="B36" s="22" t="s">
        <v>161</v>
      </c>
      <c r="C36" s="23" t="s">
        <v>26</v>
      </c>
      <c r="D36" s="24">
        <v>11</v>
      </c>
      <c r="E36" s="111" t="s">
        <v>123</v>
      </c>
      <c r="F36" s="129" t="s">
        <v>124</v>
      </c>
      <c r="G36" s="23" t="s">
        <v>157</v>
      </c>
      <c r="H36" s="23" t="s">
        <v>162</v>
      </c>
      <c r="I36" s="25" t="s">
        <v>163</v>
      </c>
      <c r="J36" s="24">
        <v>1</v>
      </c>
      <c r="K36" s="43">
        <v>43101</v>
      </c>
      <c r="L36" s="43">
        <v>44196</v>
      </c>
      <c r="M36" s="22">
        <f t="shared" si="0"/>
        <v>156</v>
      </c>
      <c r="N36" s="27">
        <v>1</v>
      </c>
      <c r="O36" s="28" t="s">
        <v>164</v>
      </c>
      <c r="P36" s="29" t="s">
        <v>93</v>
      </c>
    </row>
    <row r="37" spans="1:16" ht="63.75" x14ac:dyDescent="0.2">
      <c r="A37" s="16">
        <v>1</v>
      </c>
      <c r="B37" s="22" t="s">
        <v>165</v>
      </c>
      <c r="C37" s="23" t="s">
        <v>26</v>
      </c>
      <c r="D37" s="24">
        <v>11</v>
      </c>
      <c r="E37" s="111" t="s">
        <v>123</v>
      </c>
      <c r="F37" s="129" t="s">
        <v>124</v>
      </c>
      <c r="G37" s="23" t="s">
        <v>157</v>
      </c>
      <c r="H37" s="23" t="s">
        <v>166</v>
      </c>
      <c r="I37" s="25" t="s">
        <v>167</v>
      </c>
      <c r="J37" s="45">
        <v>1</v>
      </c>
      <c r="K37" s="43">
        <v>43101</v>
      </c>
      <c r="L37" s="43">
        <v>44196</v>
      </c>
      <c r="M37" s="22">
        <f t="shared" si="0"/>
        <v>156</v>
      </c>
      <c r="N37" s="27">
        <v>1</v>
      </c>
      <c r="O37" s="28" t="s">
        <v>168</v>
      </c>
      <c r="P37" s="29" t="s">
        <v>93</v>
      </c>
    </row>
    <row r="38" spans="1:16" ht="51" x14ac:dyDescent="0.2">
      <c r="A38" s="16">
        <v>1</v>
      </c>
      <c r="B38" s="22" t="s">
        <v>169</v>
      </c>
      <c r="C38" s="23" t="s">
        <v>26</v>
      </c>
      <c r="D38" s="24">
        <v>11</v>
      </c>
      <c r="E38" s="111" t="s">
        <v>123</v>
      </c>
      <c r="F38" s="129" t="s">
        <v>124</v>
      </c>
      <c r="G38" s="28" t="s">
        <v>170</v>
      </c>
      <c r="H38" s="28" t="s">
        <v>171</v>
      </c>
      <c r="I38" s="25" t="s">
        <v>172</v>
      </c>
      <c r="J38" s="25">
        <v>6920</v>
      </c>
      <c r="K38" s="43">
        <v>43132</v>
      </c>
      <c r="L38" s="43">
        <v>43497</v>
      </c>
      <c r="M38" s="22">
        <f t="shared" si="0"/>
        <v>52</v>
      </c>
      <c r="N38" s="27">
        <v>1</v>
      </c>
      <c r="O38" s="28" t="s">
        <v>147</v>
      </c>
      <c r="P38" s="29" t="s">
        <v>148</v>
      </c>
    </row>
    <row r="39" spans="1:16" ht="51" x14ac:dyDescent="0.2">
      <c r="A39" s="16">
        <v>1</v>
      </c>
      <c r="B39" s="22" t="s">
        <v>173</v>
      </c>
      <c r="C39" s="23" t="s">
        <v>26</v>
      </c>
      <c r="D39" s="24">
        <v>11</v>
      </c>
      <c r="E39" s="111" t="s">
        <v>123</v>
      </c>
      <c r="F39" s="129" t="s">
        <v>124</v>
      </c>
      <c r="G39" s="28" t="s">
        <v>174</v>
      </c>
      <c r="H39" s="28" t="s">
        <v>151</v>
      </c>
      <c r="I39" s="25" t="s">
        <v>152</v>
      </c>
      <c r="J39" s="25">
        <v>3500</v>
      </c>
      <c r="K39" s="43">
        <v>43191</v>
      </c>
      <c r="L39" s="43">
        <v>43617</v>
      </c>
      <c r="M39" s="22">
        <f t="shared" si="0"/>
        <v>61</v>
      </c>
      <c r="N39" s="27">
        <v>1</v>
      </c>
      <c r="O39" s="28" t="s">
        <v>147</v>
      </c>
      <c r="P39" s="29" t="s">
        <v>148</v>
      </c>
    </row>
    <row r="40" spans="1:16" ht="51" x14ac:dyDescent="0.2">
      <c r="A40" s="16">
        <v>1</v>
      </c>
      <c r="B40" s="22" t="s">
        <v>175</v>
      </c>
      <c r="C40" s="23" t="s">
        <v>26</v>
      </c>
      <c r="D40" s="24">
        <v>11</v>
      </c>
      <c r="E40" s="111" t="s">
        <v>123</v>
      </c>
      <c r="F40" s="129" t="s">
        <v>124</v>
      </c>
      <c r="G40" s="28" t="s">
        <v>176</v>
      </c>
      <c r="H40" s="28" t="s">
        <v>177</v>
      </c>
      <c r="I40" s="25" t="s">
        <v>178</v>
      </c>
      <c r="J40" s="25">
        <v>557</v>
      </c>
      <c r="K40" s="43">
        <v>43191</v>
      </c>
      <c r="L40" s="43">
        <v>43617</v>
      </c>
      <c r="M40" s="22">
        <f t="shared" si="0"/>
        <v>61</v>
      </c>
      <c r="N40" s="27">
        <v>1</v>
      </c>
      <c r="O40" s="28" t="s">
        <v>147</v>
      </c>
      <c r="P40" s="29" t="s">
        <v>148</v>
      </c>
    </row>
    <row r="41" spans="1:16" ht="76.5" x14ac:dyDescent="0.2">
      <c r="A41" s="16">
        <v>1</v>
      </c>
      <c r="B41" s="22" t="s">
        <v>179</v>
      </c>
      <c r="C41" s="23" t="s">
        <v>26</v>
      </c>
      <c r="D41" s="22">
        <v>12</v>
      </c>
      <c r="E41" s="111" t="s">
        <v>180</v>
      </c>
      <c r="F41" s="129" t="s">
        <v>88</v>
      </c>
      <c r="G41" s="39" t="s">
        <v>181</v>
      </c>
      <c r="H41" s="28" t="s">
        <v>182</v>
      </c>
      <c r="I41" s="29" t="s">
        <v>183</v>
      </c>
      <c r="J41" s="25">
        <v>3</v>
      </c>
      <c r="K41" s="34">
        <v>43101</v>
      </c>
      <c r="L41" s="34">
        <v>44196</v>
      </c>
      <c r="M41" s="22">
        <f t="shared" si="0"/>
        <v>156</v>
      </c>
      <c r="N41" s="27">
        <v>1</v>
      </c>
      <c r="O41" s="28" t="s">
        <v>184</v>
      </c>
      <c r="P41" s="29" t="s">
        <v>93</v>
      </c>
    </row>
    <row r="42" spans="1:16" ht="76.5" x14ac:dyDescent="0.2">
      <c r="A42" s="16">
        <v>1</v>
      </c>
      <c r="B42" s="22" t="s">
        <v>185</v>
      </c>
      <c r="C42" s="23" t="s">
        <v>26</v>
      </c>
      <c r="D42" s="22">
        <v>12</v>
      </c>
      <c r="E42" s="174" t="s">
        <v>186</v>
      </c>
      <c r="F42" s="129" t="s">
        <v>88</v>
      </c>
      <c r="G42" s="28" t="s">
        <v>187</v>
      </c>
      <c r="H42" s="28" t="s">
        <v>188</v>
      </c>
      <c r="I42" s="29" t="s">
        <v>189</v>
      </c>
      <c r="J42" s="29">
        <v>1</v>
      </c>
      <c r="K42" s="34">
        <v>42370</v>
      </c>
      <c r="L42" s="46">
        <v>43524</v>
      </c>
      <c r="M42" s="22">
        <f t="shared" si="0"/>
        <v>165</v>
      </c>
      <c r="N42" s="32">
        <v>1</v>
      </c>
      <c r="O42" s="28" t="s">
        <v>190</v>
      </c>
      <c r="P42" s="29" t="s">
        <v>93</v>
      </c>
    </row>
    <row r="43" spans="1:16" ht="76.5" x14ac:dyDescent="0.2">
      <c r="A43" s="16">
        <v>1</v>
      </c>
      <c r="B43" s="22" t="s">
        <v>191</v>
      </c>
      <c r="C43" s="23" t="s">
        <v>26</v>
      </c>
      <c r="D43" s="22">
        <v>12</v>
      </c>
      <c r="E43" s="111" t="s">
        <v>192</v>
      </c>
      <c r="F43" s="129" t="s">
        <v>88</v>
      </c>
      <c r="G43" s="28" t="s">
        <v>187</v>
      </c>
      <c r="H43" s="28" t="s">
        <v>193</v>
      </c>
      <c r="I43" s="29" t="s">
        <v>194</v>
      </c>
      <c r="J43" s="29">
        <v>1200</v>
      </c>
      <c r="K43" s="34">
        <v>42358</v>
      </c>
      <c r="L43" s="26">
        <v>44196</v>
      </c>
      <c r="M43" s="22">
        <f t="shared" si="0"/>
        <v>263</v>
      </c>
      <c r="N43" s="32">
        <v>1</v>
      </c>
      <c r="O43" s="28" t="s">
        <v>195</v>
      </c>
      <c r="P43" s="29" t="s">
        <v>93</v>
      </c>
    </row>
    <row r="44" spans="1:16" ht="76.5" x14ac:dyDescent="0.2">
      <c r="A44" s="16">
        <v>1</v>
      </c>
      <c r="B44" s="22" t="s">
        <v>196</v>
      </c>
      <c r="C44" s="23" t="s">
        <v>26</v>
      </c>
      <c r="D44" s="22">
        <v>12</v>
      </c>
      <c r="E44" s="111" t="s">
        <v>192</v>
      </c>
      <c r="F44" s="129" t="s">
        <v>88</v>
      </c>
      <c r="G44" s="28" t="s">
        <v>197</v>
      </c>
      <c r="H44" s="28" t="s">
        <v>198</v>
      </c>
      <c r="I44" s="29" t="s">
        <v>199</v>
      </c>
      <c r="J44" s="29">
        <v>421</v>
      </c>
      <c r="K44" s="34">
        <v>42401</v>
      </c>
      <c r="L44" s="46">
        <v>43100</v>
      </c>
      <c r="M44" s="22">
        <f t="shared" si="0"/>
        <v>100</v>
      </c>
      <c r="N44" s="32">
        <v>1</v>
      </c>
      <c r="O44" s="28" t="s">
        <v>200</v>
      </c>
      <c r="P44" s="29" t="s">
        <v>93</v>
      </c>
    </row>
    <row r="45" spans="1:16" ht="63.75" x14ac:dyDescent="0.2">
      <c r="A45" s="16">
        <v>1</v>
      </c>
      <c r="B45" s="22" t="s">
        <v>201</v>
      </c>
      <c r="C45" s="23" t="s">
        <v>26</v>
      </c>
      <c r="D45" s="22">
        <v>12</v>
      </c>
      <c r="E45" s="111" t="s">
        <v>192</v>
      </c>
      <c r="F45" s="129" t="s">
        <v>88</v>
      </c>
      <c r="G45" s="28" t="s">
        <v>202</v>
      </c>
      <c r="H45" s="28" t="s">
        <v>203</v>
      </c>
      <c r="I45" s="29" t="s">
        <v>91</v>
      </c>
      <c r="J45" s="29">
        <v>2059</v>
      </c>
      <c r="K45" s="34">
        <v>42356</v>
      </c>
      <c r="L45" s="34">
        <v>43100</v>
      </c>
      <c r="M45" s="22">
        <f t="shared" si="0"/>
        <v>106</v>
      </c>
      <c r="N45" s="32">
        <v>1</v>
      </c>
      <c r="O45" s="28" t="s">
        <v>204</v>
      </c>
      <c r="P45" s="29" t="s">
        <v>93</v>
      </c>
    </row>
    <row r="46" spans="1:16" ht="63.75" x14ac:dyDescent="0.2">
      <c r="A46" s="16">
        <v>1</v>
      </c>
      <c r="B46" s="22" t="s">
        <v>205</v>
      </c>
      <c r="C46" s="23" t="s">
        <v>26</v>
      </c>
      <c r="D46" s="22">
        <v>12</v>
      </c>
      <c r="E46" s="111" t="s">
        <v>192</v>
      </c>
      <c r="F46" s="129" t="s">
        <v>88</v>
      </c>
      <c r="G46" s="28" t="s">
        <v>202</v>
      </c>
      <c r="H46" s="28" t="s">
        <v>206</v>
      </c>
      <c r="I46" s="29" t="s">
        <v>207</v>
      </c>
      <c r="J46" s="29">
        <v>100</v>
      </c>
      <c r="K46" s="34">
        <v>42370</v>
      </c>
      <c r="L46" s="34">
        <v>44012</v>
      </c>
      <c r="M46" s="22">
        <f t="shared" si="0"/>
        <v>235</v>
      </c>
      <c r="N46" s="32">
        <v>1</v>
      </c>
      <c r="O46" s="28" t="s">
        <v>208</v>
      </c>
      <c r="P46" s="29" t="s">
        <v>93</v>
      </c>
    </row>
    <row r="47" spans="1:16" ht="63.75" x14ac:dyDescent="0.2">
      <c r="A47" s="16">
        <v>1</v>
      </c>
      <c r="B47" s="22" t="s">
        <v>209</v>
      </c>
      <c r="C47" s="23" t="s">
        <v>26</v>
      </c>
      <c r="D47" s="24">
        <v>13</v>
      </c>
      <c r="E47" s="111" t="s">
        <v>210</v>
      </c>
      <c r="F47" s="129" t="s">
        <v>211</v>
      </c>
      <c r="G47" s="28" t="s">
        <v>212</v>
      </c>
      <c r="H47" s="28" t="s">
        <v>213</v>
      </c>
      <c r="I47" s="25" t="s">
        <v>214</v>
      </c>
      <c r="J47" s="25">
        <v>600</v>
      </c>
      <c r="K47" s="26">
        <v>43101</v>
      </c>
      <c r="L47" s="26">
        <v>44196</v>
      </c>
      <c r="M47" s="22">
        <f t="shared" si="0"/>
        <v>156</v>
      </c>
      <c r="N47" s="27">
        <v>1</v>
      </c>
      <c r="O47" s="28" t="s">
        <v>215</v>
      </c>
      <c r="P47" s="29" t="s">
        <v>93</v>
      </c>
    </row>
    <row r="48" spans="1:16" ht="63.75" x14ac:dyDescent="0.2">
      <c r="A48" s="16">
        <v>1</v>
      </c>
      <c r="B48" s="22" t="s">
        <v>216</v>
      </c>
      <c r="C48" s="23" t="s">
        <v>26</v>
      </c>
      <c r="D48" s="47">
        <v>13</v>
      </c>
      <c r="E48" s="111" t="s">
        <v>210</v>
      </c>
      <c r="F48" s="129" t="s">
        <v>211</v>
      </c>
      <c r="G48" s="28" t="s">
        <v>217</v>
      </c>
      <c r="H48" s="28" t="s">
        <v>218</v>
      </c>
      <c r="I48" s="29" t="s">
        <v>219</v>
      </c>
      <c r="J48" s="29">
        <v>600</v>
      </c>
      <c r="K48" s="34">
        <v>42370</v>
      </c>
      <c r="L48" s="34">
        <v>44196</v>
      </c>
      <c r="M48" s="22">
        <f t="shared" si="0"/>
        <v>261</v>
      </c>
      <c r="N48" s="27">
        <v>1</v>
      </c>
      <c r="O48" s="28" t="s">
        <v>220</v>
      </c>
      <c r="P48" s="29" t="s">
        <v>93</v>
      </c>
    </row>
    <row r="49" spans="1:29" ht="76.5" x14ac:dyDescent="0.2">
      <c r="A49" s="16">
        <v>1</v>
      </c>
      <c r="B49" s="22" t="s">
        <v>221</v>
      </c>
      <c r="C49" s="23" t="s">
        <v>26</v>
      </c>
      <c r="D49" s="22">
        <v>14</v>
      </c>
      <c r="E49" s="111" t="s">
        <v>222</v>
      </c>
      <c r="F49" s="129" t="s">
        <v>223</v>
      </c>
      <c r="G49" s="28" t="s">
        <v>224</v>
      </c>
      <c r="H49" s="28" t="s">
        <v>225</v>
      </c>
      <c r="I49" s="25" t="s">
        <v>226</v>
      </c>
      <c r="J49" s="25">
        <v>1500</v>
      </c>
      <c r="K49" s="26">
        <v>43101</v>
      </c>
      <c r="L49" s="26">
        <v>44196</v>
      </c>
      <c r="M49" s="22">
        <f t="shared" si="0"/>
        <v>156</v>
      </c>
      <c r="N49" s="27">
        <v>1</v>
      </c>
      <c r="O49" s="28" t="s">
        <v>227</v>
      </c>
      <c r="P49" s="29" t="s">
        <v>93</v>
      </c>
      <c r="AA49" s="31">
        <f>LEN(M49)</f>
        <v>3</v>
      </c>
      <c r="AB49" s="31">
        <f>LEN(R49)</f>
        <v>0</v>
      </c>
      <c r="AC49" s="31">
        <f>LEN(S49)</f>
        <v>0</v>
      </c>
    </row>
    <row r="50" spans="1:29" ht="76.5" x14ac:dyDescent="0.2">
      <c r="A50" s="16">
        <v>2</v>
      </c>
      <c r="B50" s="22" t="s">
        <v>228</v>
      </c>
      <c r="C50" s="23" t="s">
        <v>26</v>
      </c>
      <c r="D50" s="48">
        <v>1</v>
      </c>
      <c r="E50" s="175" t="s">
        <v>229</v>
      </c>
      <c r="F50" s="175" t="s">
        <v>230</v>
      </c>
      <c r="G50" s="50" t="s">
        <v>231</v>
      </c>
      <c r="H50" s="50" t="s">
        <v>232</v>
      </c>
      <c r="I50" s="25" t="s">
        <v>30</v>
      </c>
      <c r="J50" s="25">
        <v>12</v>
      </c>
      <c r="K50" s="26">
        <v>42737</v>
      </c>
      <c r="L50" s="26">
        <v>43281</v>
      </c>
      <c r="M50" s="22">
        <f t="shared" si="0"/>
        <v>78</v>
      </c>
      <c r="N50" s="51">
        <v>1</v>
      </c>
      <c r="O50" s="28" t="s">
        <v>233</v>
      </c>
      <c r="P50" s="29" t="s">
        <v>234</v>
      </c>
    </row>
    <row r="51" spans="1:29" ht="51" x14ac:dyDescent="0.2">
      <c r="A51" s="16">
        <v>2</v>
      </c>
      <c r="B51" s="22" t="s">
        <v>235</v>
      </c>
      <c r="C51" s="23" t="s">
        <v>26</v>
      </c>
      <c r="D51" s="48">
        <v>2</v>
      </c>
      <c r="E51" s="129" t="s">
        <v>236</v>
      </c>
      <c r="F51" s="175" t="s">
        <v>237</v>
      </c>
      <c r="G51" s="23" t="s">
        <v>55</v>
      </c>
      <c r="H51" s="23" t="s">
        <v>56</v>
      </c>
      <c r="I51" s="25" t="s">
        <v>57</v>
      </c>
      <c r="J51" s="29">
        <v>12</v>
      </c>
      <c r="K51" s="34">
        <v>43250</v>
      </c>
      <c r="L51" s="26">
        <v>44377</v>
      </c>
      <c r="M51" s="22">
        <f t="shared" si="0"/>
        <v>161</v>
      </c>
      <c r="N51" s="27">
        <v>1</v>
      </c>
      <c r="O51" s="28" t="s">
        <v>58</v>
      </c>
      <c r="P51" s="29" t="s">
        <v>59</v>
      </c>
    </row>
    <row r="52" spans="1:29" ht="51" x14ac:dyDescent="0.2">
      <c r="A52" s="16">
        <v>2</v>
      </c>
      <c r="B52" s="22" t="s">
        <v>238</v>
      </c>
      <c r="C52" s="23" t="s">
        <v>26</v>
      </c>
      <c r="D52" s="48">
        <v>2</v>
      </c>
      <c r="E52" s="129" t="s">
        <v>236</v>
      </c>
      <c r="F52" s="175" t="s">
        <v>237</v>
      </c>
      <c r="G52" s="23" t="s">
        <v>61</v>
      </c>
      <c r="H52" s="23" t="s">
        <v>62</v>
      </c>
      <c r="I52" s="25" t="s">
        <v>63</v>
      </c>
      <c r="J52" s="29">
        <v>12</v>
      </c>
      <c r="K52" s="34">
        <v>43327</v>
      </c>
      <c r="L52" s="26">
        <v>43692</v>
      </c>
      <c r="M52" s="22">
        <f t="shared" si="0"/>
        <v>52</v>
      </c>
      <c r="N52" s="27">
        <v>1</v>
      </c>
      <c r="O52" s="35" t="s">
        <v>239</v>
      </c>
      <c r="P52" s="29" t="s">
        <v>65</v>
      </c>
    </row>
    <row r="53" spans="1:29" ht="102" x14ac:dyDescent="0.2">
      <c r="A53" s="16">
        <v>2</v>
      </c>
      <c r="B53" s="22" t="s">
        <v>240</v>
      </c>
      <c r="C53" s="23" t="s">
        <v>26</v>
      </c>
      <c r="D53" s="48">
        <v>2</v>
      </c>
      <c r="E53" s="129" t="s">
        <v>236</v>
      </c>
      <c r="F53" s="175" t="s">
        <v>237</v>
      </c>
      <c r="G53" s="23" t="s">
        <v>67</v>
      </c>
      <c r="H53" s="23" t="s">
        <v>68</v>
      </c>
      <c r="I53" s="25" t="s">
        <v>69</v>
      </c>
      <c r="J53" s="29">
        <v>4</v>
      </c>
      <c r="K53" s="34">
        <v>43327</v>
      </c>
      <c r="L53" s="26">
        <v>44196</v>
      </c>
      <c r="M53" s="22">
        <f t="shared" si="0"/>
        <v>124</v>
      </c>
      <c r="N53" s="27">
        <v>1</v>
      </c>
      <c r="O53" s="28" t="s">
        <v>118</v>
      </c>
      <c r="P53" s="29" t="s">
        <v>71</v>
      </c>
    </row>
    <row r="54" spans="1:29" ht="89.25" x14ac:dyDescent="0.2">
      <c r="A54" s="16">
        <v>2</v>
      </c>
      <c r="B54" s="22" t="s">
        <v>241</v>
      </c>
      <c r="C54" s="23" t="s">
        <v>26</v>
      </c>
      <c r="D54" s="52">
        <v>2</v>
      </c>
      <c r="E54" s="139" t="s">
        <v>236</v>
      </c>
      <c r="F54" s="175" t="s">
        <v>237</v>
      </c>
      <c r="G54" s="23" t="s">
        <v>73</v>
      </c>
      <c r="H54" s="23" t="s">
        <v>74</v>
      </c>
      <c r="I54" s="25" t="s">
        <v>75</v>
      </c>
      <c r="J54" s="29">
        <v>5</v>
      </c>
      <c r="K54" s="34">
        <v>43344</v>
      </c>
      <c r="L54" s="26">
        <v>43830</v>
      </c>
      <c r="M54" s="22">
        <f t="shared" si="0"/>
        <v>69</v>
      </c>
      <c r="N54" s="27">
        <v>1</v>
      </c>
      <c r="O54" s="35" t="s">
        <v>239</v>
      </c>
      <c r="P54" s="29" t="s">
        <v>121</v>
      </c>
    </row>
    <row r="55" spans="1:29" ht="89.25" x14ac:dyDescent="0.2">
      <c r="A55" s="16">
        <v>2</v>
      </c>
      <c r="B55" s="22" t="s">
        <v>242</v>
      </c>
      <c r="C55" s="23" t="s">
        <v>26</v>
      </c>
      <c r="D55" s="48">
        <v>3</v>
      </c>
      <c r="E55" s="175" t="s">
        <v>243</v>
      </c>
      <c r="F55" s="175" t="s">
        <v>244</v>
      </c>
      <c r="G55" s="49" t="s">
        <v>245</v>
      </c>
      <c r="H55" s="49" t="s">
        <v>246</v>
      </c>
      <c r="I55" s="25" t="s">
        <v>247</v>
      </c>
      <c r="J55" s="51">
        <v>1</v>
      </c>
      <c r="K55" s="26">
        <v>42737</v>
      </c>
      <c r="L55" s="53">
        <v>43555</v>
      </c>
      <c r="M55" s="22">
        <f t="shared" si="0"/>
        <v>117</v>
      </c>
      <c r="N55" s="51">
        <v>1</v>
      </c>
      <c r="O55" s="28" t="s">
        <v>248</v>
      </c>
      <c r="P55" s="29" t="s">
        <v>85</v>
      </c>
    </row>
    <row r="56" spans="1:29" ht="76.5" x14ac:dyDescent="0.2">
      <c r="A56" s="16">
        <v>2</v>
      </c>
      <c r="B56" s="22" t="s">
        <v>249</v>
      </c>
      <c r="C56" s="23" t="s">
        <v>26</v>
      </c>
      <c r="D56" s="52">
        <v>4</v>
      </c>
      <c r="E56" s="139" t="s">
        <v>250</v>
      </c>
      <c r="F56" s="176" t="s">
        <v>251</v>
      </c>
      <c r="G56" s="54" t="s">
        <v>252</v>
      </c>
      <c r="H56" s="54" t="s">
        <v>253</v>
      </c>
      <c r="I56" s="42" t="s">
        <v>254</v>
      </c>
      <c r="J56" s="42">
        <v>30</v>
      </c>
      <c r="K56" s="55">
        <v>42737</v>
      </c>
      <c r="L56" s="55">
        <v>43830</v>
      </c>
      <c r="M56" s="22">
        <f t="shared" si="0"/>
        <v>156</v>
      </c>
      <c r="N56" s="27">
        <v>1</v>
      </c>
      <c r="O56" s="28" t="s">
        <v>255</v>
      </c>
      <c r="P56" s="29" t="s">
        <v>256</v>
      </c>
    </row>
    <row r="57" spans="1:29" ht="63.75" x14ac:dyDescent="0.2">
      <c r="A57" s="16">
        <v>2</v>
      </c>
      <c r="B57" s="22" t="s">
        <v>257</v>
      </c>
      <c r="C57" s="23" t="s">
        <v>26</v>
      </c>
      <c r="D57" s="52">
        <v>4</v>
      </c>
      <c r="E57" s="139" t="s">
        <v>250</v>
      </c>
      <c r="F57" s="176" t="s">
        <v>251</v>
      </c>
      <c r="G57" s="54" t="s">
        <v>258</v>
      </c>
      <c r="H57" s="54" t="s">
        <v>259</v>
      </c>
      <c r="I57" s="42" t="s">
        <v>260</v>
      </c>
      <c r="J57" s="42">
        <v>1</v>
      </c>
      <c r="K57" s="55">
        <v>43539</v>
      </c>
      <c r="L57" s="55">
        <v>43723</v>
      </c>
      <c r="M57" s="22">
        <f t="shared" si="0"/>
        <v>26</v>
      </c>
      <c r="N57" s="56">
        <v>1</v>
      </c>
      <c r="O57" s="35" t="s">
        <v>261</v>
      </c>
      <c r="P57" s="29" t="s">
        <v>256</v>
      </c>
    </row>
    <row r="58" spans="1:29" ht="38.25" x14ac:dyDescent="0.2">
      <c r="A58" s="16">
        <v>2</v>
      </c>
      <c r="B58" s="22" t="s">
        <v>262</v>
      </c>
      <c r="C58" s="23" t="s">
        <v>26</v>
      </c>
      <c r="D58" s="52">
        <v>4</v>
      </c>
      <c r="E58" s="139" t="s">
        <v>250</v>
      </c>
      <c r="F58" s="176" t="s">
        <v>251</v>
      </c>
      <c r="G58" s="54" t="s">
        <v>258</v>
      </c>
      <c r="H58" s="54" t="s">
        <v>263</v>
      </c>
      <c r="I58" s="42" t="s">
        <v>264</v>
      </c>
      <c r="J58" s="42">
        <v>1109</v>
      </c>
      <c r="K58" s="55">
        <v>43466</v>
      </c>
      <c r="L58" s="55">
        <v>43921</v>
      </c>
      <c r="M58" s="22">
        <f t="shared" si="0"/>
        <v>65</v>
      </c>
      <c r="N58" s="56">
        <v>1</v>
      </c>
      <c r="O58" s="35" t="s">
        <v>265</v>
      </c>
      <c r="P58" s="29" t="s">
        <v>256</v>
      </c>
    </row>
    <row r="59" spans="1:29" ht="38.25" x14ac:dyDescent="0.2">
      <c r="A59" s="16">
        <v>2</v>
      </c>
      <c r="B59" s="22" t="s">
        <v>266</v>
      </c>
      <c r="C59" s="23" t="s">
        <v>26</v>
      </c>
      <c r="D59" s="52">
        <v>4</v>
      </c>
      <c r="E59" s="139" t="s">
        <v>250</v>
      </c>
      <c r="F59" s="176" t="s">
        <v>251</v>
      </c>
      <c r="G59" s="54" t="s">
        <v>258</v>
      </c>
      <c r="H59" s="54" t="s">
        <v>267</v>
      </c>
      <c r="I59" s="42" t="s">
        <v>264</v>
      </c>
      <c r="J59" s="42">
        <v>303</v>
      </c>
      <c r="K59" s="55">
        <v>43466</v>
      </c>
      <c r="L59" s="55">
        <v>43921</v>
      </c>
      <c r="M59" s="22">
        <f t="shared" si="0"/>
        <v>65</v>
      </c>
      <c r="N59" s="56">
        <v>1</v>
      </c>
      <c r="O59" s="35" t="s">
        <v>268</v>
      </c>
      <c r="P59" s="29" t="s">
        <v>256</v>
      </c>
    </row>
    <row r="60" spans="1:29" ht="38.25" x14ac:dyDescent="0.2">
      <c r="A60" s="16">
        <v>2</v>
      </c>
      <c r="B60" s="22" t="s">
        <v>269</v>
      </c>
      <c r="C60" s="23" t="s">
        <v>26</v>
      </c>
      <c r="D60" s="52">
        <v>4</v>
      </c>
      <c r="E60" s="139" t="s">
        <v>250</v>
      </c>
      <c r="F60" s="176" t="s">
        <v>251</v>
      </c>
      <c r="G60" s="54" t="s">
        <v>270</v>
      </c>
      <c r="H60" s="54" t="s">
        <v>271</v>
      </c>
      <c r="I60" s="42" t="s">
        <v>254</v>
      </c>
      <c r="J60" s="42">
        <v>30</v>
      </c>
      <c r="K60" s="55">
        <v>42737</v>
      </c>
      <c r="L60" s="55">
        <v>43554</v>
      </c>
      <c r="M60" s="22">
        <f t="shared" si="0"/>
        <v>117</v>
      </c>
      <c r="N60" s="57">
        <v>1</v>
      </c>
      <c r="O60" s="35" t="s">
        <v>272</v>
      </c>
      <c r="P60" s="29" t="s">
        <v>256</v>
      </c>
    </row>
    <row r="61" spans="1:29" ht="51" x14ac:dyDescent="0.2">
      <c r="A61" s="16">
        <v>2</v>
      </c>
      <c r="B61" s="22" t="s">
        <v>273</v>
      </c>
      <c r="C61" s="23" t="s">
        <v>26</v>
      </c>
      <c r="D61" s="48">
        <v>5</v>
      </c>
      <c r="E61" s="175" t="s">
        <v>274</v>
      </c>
      <c r="F61" s="175" t="s">
        <v>275</v>
      </c>
      <c r="G61" s="23" t="s">
        <v>276</v>
      </c>
      <c r="H61" s="23" t="s">
        <v>56</v>
      </c>
      <c r="I61" s="25" t="s">
        <v>57</v>
      </c>
      <c r="J61" s="42">
        <v>12</v>
      </c>
      <c r="K61" s="34">
        <v>43250</v>
      </c>
      <c r="L61" s="26">
        <v>44377</v>
      </c>
      <c r="M61" s="22">
        <f t="shared" si="0"/>
        <v>161</v>
      </c>
      <c r="N61" s="27">
        <v>1</v>
      </c>
      <c r="O61" s="28" t="s">
        <v>58</v>
      </c>
      <c r="P61" s="29" t="s">
        <v>277</v>
      </c>
    </row>
    <row r="62" spans="1:29" ht="51" x14ac:dyDescent="0.2">
      <c r="A62" s="16">
        <v>2</v>
      </c>
      <c r="B62" s="22" t="s">
        <v>278</v>
      </c>
      <c r="C62" s="23" t="s">
        <v>26</v>
      </c>
      <c r="D62" s="48">
        <v>5</v>
      </c>
      <c r="E62" s="129" t="s">
        <v>274</v>
      </c>
      <c r="F62" s="175" t="s">
        <v>275</v>
      </c>
      <c r="G62" s="23" t="s">
        <v>61</v>
      </c>
      <c r="H62" s="23" t="s">
        <v>62</v>
      </c>
      <c r="I62" s="25" t="s">
        <v>63</v>
      </c>
      <c r="J62" s="24">
        <v>12</v>
      </c>
      <c r="K62" s="34">
        <v>43327</v>
      </c>
      <c r="L62" s="26">
        <v>43692</v>
      </c>
      <c r="M62" s="22">
        <f t="shared" si="0"/>
        <v>52</v>
      </c>
      <c r="N62" s="27">
        <v>1</v>
      </c>
      <c r="O62" s="35" t="s">
        <v>279</v>
      </c>
      <c r="P62" s="29" t="s">
        <v>65</v>
      </c>
    </row>
    <row r="63" spans="1:29" ht="102" x14ac:dyDescent="0.2">
      <c r="A63" s="16">
        <v>2</v>
      </c>
      <c r="B63" s="22" t="s">
        <v>280</v>
      </c>
      <c r="C63" s="23" t="s">
        <v>26</v>
      </c>
      <c r="D63" s="48">
        <v>5</v>
      </c>
      <c r="E63" s="175" t="s">
        <v>274</v>
      </c>
      <c r="F63" s="175" t="s">
        <v>275</v>
      </c>
      <c r="G63" s="23" t="s">
        <v>67</v>
      </c>
      <c r="H63" s="23" t="s">
        <v>68</v>
      </c>
      <c r="I63" s="25" t="s">
        <v>69</v>
      </c>
      <c r="J63" s="24">
        <v>4</v>
      </c>
      <c r="K63" s="34">
        <v>43327</v>
      </c>
      <c r="L63" s="26">
        <v>44196</v>
      </c>
      <c r="M63" s="22">
        <f t="shared" si="0"/>
        <v>124</v>
      </c>
      <c r="N63" s="27">
        <v>1</v>
      </c>
      <c r="O63" s="28" t="s">
        <v>118</v>
      </c>
      <c r="P63" s="29" t="s">
        <v>71</v>
      </c>
    </row>
    <row r="64" spans="1:29" ht="89.25" x14ac:dyDescent="0.2">
      <c r="A64" s="16">
        <v>2</v>
      </c>
      <c r="B64" s="22" t="s">
        <v>281</v>
      </c>
      <c r="C64" s="23" t="s">
        <v>26</v>
      </c>
      <c r="D64" s="48">
        <v>5</v>
      </c>
      <c r="E64" s="175" t="s">
        <v>274</v>
      </c>
      <c r="F64" s="175" t="s">
        <v>275</v>
      </c>
      <c r="G64" s="23" t="s">
        <v>73</v>
      </c>
      <c r="H64" s="23" t="s">
        <v>74</v>
      </c>
      <c r="I64" s="25" t="s">
        <v>282</v>
      </c>
      <c r="J64" s="24">
        <v>10</v>
      </c>
      <c r="K64" s="34">
        <v>43344</v>
      </c>
      <c r="L64" s="26">
        <v>44377</v>
      </c>
      <c r="M64" s="22">
        <f t="shared" si="0"/>
        <v>148</v>
      </c>
      <c r="N64" s="37">
        <v>1</v>
      </c>
      <c r="O64" s="35" t="s">
        <v>283</v>
      </c>
      <c r="P64" s="29" t="s">
        <v>284</v>
      </c>
    </row>
    <row r="65" spans="1:17" ht="51" x14ac:dyDescent="0.2">
      <c r="A65" s="16">
        <v>2</v>
      </c>
      <c r="B65" s="22" t="s">
        <v>285</v>
      </c>
      <c r="C65" s="23" t="s">
        <v>26</v>
      </c>
      <c r="D65" s="58">
        <v>6</v>
      </c>
      <c r="E65" s="139" t="s">
        <v>286</v>
      </c>
      <c r="F65" s="176" t="s">
        <v>287</v>
      </c>
      <c r="G65" s="23" t="s">
        <v>276</v>
      </c>
      <c r="H65" s="23" t="s">
        <v>56</v>
      </c>
      <c r="I65" s="25" t="s">
        <v>57</v>
      </c>
      <c r="J65" s="24">
        <v>12</v>
      </c>
      <c r="K65" s="34">
        <v>43250</v>
      </c>
      <c r="L65" s="26">
        <v>44377</v>
      </c>
      <c r="M65" s="22">
        <f t="shared" si="0"/>
        <v>161</v>
      </c>
      <c r="N65" s="27">
        <v>1</v>
      </c>
      <c r="O65" s="28" t="s">
        <v>58</v>
      </c>
      <c r="P65" s="29" t="s">
        <v>59</v>
      </c>
    </row>
    <row r="66" spans="1:17" ht="51" x14ac:dyDescent="0.2">
      <c r="A66" s="16">
        <v>2</v>
      </c>
      <c r="B66" s="22" t="s">
        <v>288</v>
      </c>
      <c r="C66" s="23" t="s">
        <v>26</v>
      </c>
      <c r="D66" s="58">
        <v>6</v>
      </c>
      <c r="E66" s="139" t="s">
        <v>286</v>
      </c>
      <c r="F66" s="176" t="s">
        <v>287</v>
      </c>
      <c r="G66" s="23" t="s">
        <v>61</v>
      </c>
      <c r="H66" s="23" t="s">
        <v>62</v>
      </c>
      <c r="I66" s="25" t="s">
        <v>63</v>
      </c>
      <c r="J66" s="24">
        <v>12</v>
      </c>
      <c r="K66" s="34">
        <v>43327</v>
      </c>
      <c r="L66" s="26">
        <v>43692</v>
      </c>
      <c r="M66" s="22">
        <f t="shared" si="0"/>
        <v>52</v>
      </c>
      <c r="N66" s="37">
        <v>1</v>
      </c>
      <c r="O66" s="35" t="s">
        <v>289</v>
      </c>
      <c r="P66" s="29" t="s">
        <v>65</v>
      </c>
    </row>
    <row r="67" spans="1:17" ht="63.75" x14ac:dyDescent="0.2">
      <c r="A67" s="16">
        <v>2</v>
      </c>
      <c r="B67" s="22" t="s">
        <v>290</v>
      </c>
      <c r="C67" s="23" t="s">
        <v>26</v>
      </c>
      <c r="D67" s="58">
        <v>6</v>
      </c>
      <c r="E67" s="139" t="s">
        <v>286</v>
      </c>
      <c r="F67" s="176" t="s">
        <v>287</v>
      </c>
      <c r="G67" s="23" t="s">
        <v>67</v>
      </c>
      <c r="H67" s="23" t="s">
        <v>68</v>
      </c>
      <c r="I67" s="25" t="s">
        <v>69</v>
      </c>
      <c r="J67" s="24">
        <v>4</v>
      </c>
      <c r="K67" s="34">
        <v>43327</v>
      </c>
      <c r="L67" s="26">
        <v>44286</v>
      </c>
      <c r="M67" s="22">
        <f t="shared" si="0"/>
        <v>137</v>
      </c>
      <c r="N67" s="37">
        <v>1</v>
      </c>
      <c r="O67" s="28" t="s">
        <v>291</v>
      </c>
      <c r="P67" s="29" t="s">
        <v>292</v>
      </c>
    </row>
    <row r="68" spans="1:17" ht="89.25" x14ac:dyDescent="0.2">
      <c r="A68" s="16">
        <v>2</v>
      </c>
      <c r="B68" s="22" t="s">
        <v>293</v>
      </c>
      <c r="C68" s="23" t="s">
        <v>26</v>
      </c>
      <c r="D68" s="58">
        <v>6</v>
      </c>
      <c r="E68" s="139" t="s">
        <v>286</v>
      </c>
      <c r="F68" s="176" t="s">
        <v>287</v>
      </c>
      <c r="G68" s="23" t="s">
        <v>73</v>
      </c>
      <c r="H68" s="23" t="s">
        <v>74</v>
      </c>
      <c r="I68" s="25" t="s">
        <v>75</v>
      </c>
      <c r="J68" s="24">
        <v>5</v>
      </c>
      <c r="K68" s="34">
        <v>43344</v>
      </c>
      <c r="L68" s="26">
        <v>43830</v>
      </c>
      <c r="M68" s="22">
        <f t="shared" si="0"/>
        <v>69</v>
      </c>
      <c r="N68" s="37">
        <v>1</v>
      </c>
      <c r="O68" s="35" t="s">
        <v>294</v>
      </c>
      <c r="P68" s="29" t="s">
        <v>121</v>
      </c>
    </row>
    <row r="69" spans="1:17" ht="63.75" x14ac:dyDescent="0.2">
      <c r="A69" s="16">
        <v>2</v>
      </c>
      <c r="B69" s="22" t="s">
        <v>295</v>
      </c>
      <c r="C69" s="23" t="s">
        <v>26</v>
      </c>
      <c r="D69" s="58">
        <v>7</v>
      </c>
      <c r="E69" s="139" t="s">
        <v>296</v>
      </c>
      <c r="F69" s="176" t="s">
        <v>287</v>
      </c>
      <c r="G69" s="54" t="s">
        <v>297</v>
      </c>
      <c r="H69" s="54" t="s">
        <v>298</v>
      </c>
      <c r="I69" s="42" t="s">
        <v>30</v>
      </c>
      <c r="J69" s="42">
        <v>24</v>
      </c>
      <c r="K69" s="55">
        <v>42737</v>
      </c>
      <c r="L69" s="26">
        <v>43699</v>
      </c>
      <c r="M69" s="22">
        <f t="shared" si="0"/>
        <v>137</v>
      </c>
      <c r="N69" s="51">
        <v>1</v>
      </c>
      <c r="O69" s="35" t="s">
        <v>299</v>
      </c>
      <c r="P69" s="29" t="s">
        <v>85</v>
      </c>
    </row>
    <row r="70" spans="1:17" ht="63.75" x14ac:dyDescent="0.2">
      <c r="A70" s="16">
        <v>2</v>
      </c>
      <c r="B70" s="22" t="s">
        <v>300</v>
      </c>
      <c r="C70" s="23" t="s">
        <v>26</v>
      </c>
      <c r="D70" s="48">
        <v>8</v>
      </c>
      <c r="E70" s="175" t="s">
        <v>301</v>
      </c>
      <c r="F70" s="175" t="s">
        <v>287</v>
      </c>
      <c r="G70" s="49" t="s">
        <v>302</v>
      </c>
      <c r="H70" s="49" t="s">
        <v>303</v>
      </c>
      <c r="I70" s="25" t="s">
        <v>30</v>
      </c>
      <c r="J70" s="25">
        <v>24</v>
      </c>
      <c r="K70" s="26">
        <v>42737</v>
      </c>
      <c r="L70" s="26">
        <v>43677</v>
      </c>
      <c r="M70" s="22">
        <f t="shared" si="0"/>
        <v>134</v>
      </c>
      <c r="N70" s="51">
        <v>1</v>
      </c>
      <c r="O70" s="35" t="s">
        <v>304</v>
      </c>
      <c r="P70" s="29" t="s">
        <v>85</v>
      </c>
    </row>
    <row r="71" spans="1:17" ht="63.75" x14ac:dyDescent="0.2">
      <c r="A71" s="16">
        <v>2</v>
      </c>
      <c r="B71" s="22" t="s">
        <v>305</v>
      </c>
      <c r="C71" s="23" t="s">
        <v>26</v>
      </c>
      <c r="D71" s="48">
        <v>8</v>
      </c>
      <c r="E71" s="175" t="s">
        <v>301</v>
      </c>
      <c r="F71" s="175" t="s">
        <v>306</v>
      </c>
      <c r="G71" s="49" t="s">
        <v>307</v>
      </c>
      <c r="H71" s="49" t="s">
        <v>308</v>
      </c>
      <c r="I71" s="25" t="s">
        <v>309</v>
      </c>
      <c r="J71" s="25">
        <v>1</v>
      </c>
      <c r="K71" s="26">
        <v>42737</v>
      </c>
      <c r="L71" s="26">
        <v>43555</v>
      </c>
      <c r="M71" s="22">
        <f t="shared" si="0"/>
        <v>117</v>
      </c>
      <c r="N71" s="51">
        <v>1</v>
      </c>
      <c r="O71" s="35" t="s">
        <v>310</v>
      </c>
      <c r="P71" s="29" t="s">
        <v>85</v>
      </c>
    </row>
    <row r="72" spans="1:17" ht="63.75" x14ac:dyDescent="0.2">
      <c r="A72" s="16">
        <v>2</v>
      </c>
      <c r="B72" s="22" t="s">
        <v>311</v>
      </c>
      <c r="C72" s="23" t="s">
        <v>26</v>
      </c>
      <c r="D72" s="58">
        <v>9</v>
      </c>
      <c r="E72" s="139" t="s">
        <v>312</v>
      </c>
      <c r="F72" s="176" t="s">
        <v>313</v>
      </c>
      <c r="G72" s="23" t="s">
        <v>276</v>
      </c>
      <c r="H72" s="23" t="s">
        <v>56</v>
      </c>
      <c r="I72" s="25" t="s">
        <v>57</v>
      </c>
      <c r="J72" s="24">
        <v>12</v>
      </c>
      <c r="K72" s="34">
        <v>43250</v>
      </c>
      <c r="L72" s="148">
        <v>44926</v>
      </c>
      <c r="M72" s="22">
        <f t="shared" si="0"/>
        <v>239</v>
      </c>
      <c r="N72" s="37">
        <v>0.3</v>
      </c>
      <c r="O72" s="127" t="s">
        <v>2111</v>
      </c>
      <c r="P72" s="29" t="s">
        <v>59</v>
      </c>
    </row>
    <row r="73" spans="1:17" ht="76.5" x14ac:dyDescent="0.2">
      <c r="A73" s="16">
        <v>2</v>
      </c>
      <c r="B73" s="22" t="s">
        <v>314</v>
      </c>
      <c r="C73" s="23" t="s">
        <v>26</v>
      </c>
      <c r="D73" s="58">
        <v>9</v>
      </c>
      <c r="E73" s="139" t="s">
        <v>312</v>
      </c>
      <c r="F73" s="176" t="s">
        <v>313</v>
      </c>
      <c r="G73" s="23" t="s">
        <v>61</v>
      </c>
      <c r="H73" s="23" t="s">
        <v>62</v>
      </c>
      <c r="I73" s="25" t="s">
        <v>63</v>
      </c>
      <c r="J73" s="24">
        <v>12</v>
      </c>
      <c r="K73" s="34">
        <v>43327</v>
      </c>
      <c r="L73" s="148">
        <v>44713</v>
      </c>
      <c r="M73" s="22">
        <f t="shared" si="0"/>
        <v>198</v>
      </c>
      <c r="N73" s="138">
        <v>0.75</v>
      </c>
      <c r="O73" s="144" t="s">
        <v>2186</v>
      </c>
      <c r="P73" s="29" t="s">
        <v>315</v>
      </c>
    </row>
    <row r="74" spans="1:17" ht="63.75" x14ac:dyDescent="0.2">
      <c r="A74" s="16">
        <v>2</v>
      </c>
      <c r="B74" s="22" t="s">
        <v>316</v>
      </c>
      <c r="C74" s="23" t="s">
        <v>26</v>
      </c>
      <c r="D74" s="48">
        <v>9</v>
      </c>
      <c r="E74" s="139" t="s">
        <v>317</v>
      </c>
      <c r="F74" s="176" t="s">
        <v>313</v>
      </c>
      <c r="G74" s="23" t="s">
        <v>67</v>
      </c>
      <c r="H74" s="23" t="s">
        <v>68</v>
      </c>
      <c r="I74" s="25" t="s">
        <v>69</v>
      </c>
      <c r="J74" s="24">
        <v>4</v>
      </c>
      <c r="K74" s="34">
        <v>43327</v>
      </c>
      <c r="L74" s="26">
        <v>44286</v>
      </c>
      <c r="M74" s="22">
        <f t="shared" si="0"/>
        <v>137</v>
      </c>
      <c r="N74" s="37">
        <v>1</v>
      </c>
      <c r="O74" s="28" t="s">
        <v>291</v>
      </c>
      <c r="P74" s="29" t="s">
        <v>292</v>
      </c>
      <c r="Q74" s="59"/>
    </row>
    <row r="75" spans="1:17" ht="89.25" x14ac:dyDescent="0.2">
      <c r="A75" s="16">
        <v>2</v>
      </c>
      <c r="B75" s="22" t="s">
        <v>318</v>
      </c>
      <c r="C75" s="23" t="s">
        <v>26</v>
      </c>
      <c r="D75" s="48">
        <v>9</v>
      </c>
      <c r="E75" s="139" t="s">
        <v>317</v>
      </c>
      <c r="F75" s="176" t="s">
        <v>313</v>
      </c>
      <c r="G75" s="23" t="s">
        <v>73</v>
      </c>
      <c r="H75" s="23" t="s">
        <v>74</v>
      </c>
      <c r="I75" s="25" t="s">
        <v>282</v>
      </c>
      <c r="J75" s="24">
        <v>10</v>
      </c>
      <c r="K75" s="34">
        <v>43344</v>
      </c>
      <c r="L75" s="148">
        <v>44926</v>
      </c>
      <c r="M75" s="22">
        <f t="shared" ref="M75:M138" si="1">ROUND((L75-K75)/7,0)</f>
        <v>226</v>
      </c>
      <c r="N75" s="37">
        <v>0.3</v>
      </c>
      <c r="O75" s="127" t="s">
        <v>2111</v>
      </c>
      <c r="P75" s="29" t="s">
        <v>59</v>
      </c>
    </row>
    <row r="76" spans="1:17" ht="63.75" x14ac:dyDescent="0.2">
      <c r="A76" s="16">
        <v>2</v>
      </c>
      <c r="B76" s="22" t="s">
        <v>319</v>
      </c>
      <c r="C76" s="23" t="s">
        <v>26</v>
      </c>
      <c r="D76" s="48">
        <v>10</v>
      </c>
      <c r="E76" s="129" t="s">
        <v>320</v>
      </c>
      <c r="F76" s="175" t="s">
        <v>321</v>
      </c>
      <c r="G76" s="23" t="s">
        <v>55</v>
      </c>
      <c r="H76" s="23" t="s">
        <v>56</v>
      </c>
      <c r="I76" s="25" t="s">
        <v>57</v>
      </c>
      <c r="J76" s="24">
        <v>12</v>
      </c>
      <c r="K76" s="60">
        <v>43250</v>
      </c>
      <c r="L76" s="148">
        <v>44926</v>
      </c>
      <c r="M76" s="22">
        <f t="shared" si="1"/>
        <v>239</v>
      </c>
      <c r="N76" s="37">
        <v>0.3</v>
      </c>
      <c r="O76" s="127" t="s">
        <v>2111</v>
      </c>
      <c r="P76" s="29" t="s">
        <v>59</v>
      </c>
    </row>
    <row r="77" spans="1:17" ht="63.75" x14ac:dyDescent="0.2">
      <c r="A77" s="16">
        <v>2</v>
      </c>
      <c r="B77" s="22" t="s">
        <v>322</v>
      </c>
      <c r="C77" s="23" t="s">
        <v>26</v>
      </c>
      <c r="D77" s="48">
        <v>10</v>
      </c>
      <c r="E77" s="175" t="s">
        <v>323</v>
      </c>
      <c r="F77" s="176" t="s">
        <v>321</v>
      </c>
      <c r="G77" s="23" t="s">
        <v>61</v>
      </c>
      <c r="H77" s="23" t="s">
        <v>62</v>
      </c>
      <c r="I77" s="25" t="s">
        <v>63</v>
      </c>
      <c r="J77" s="24">
        <v>12</v>
      </c>
      <c r="K77" s="60">
        <v>43327</v>
      </c>
      <c r="L77" s="60">
        <v>43692</v>
      </c>
      <c r="M77" s="22">
        <f t="shared" si="1"/>
        <v>52</v>
      </c>
      <c r="N77" s="37">
        <v>1</v>
      </c>
      <c r="O77" s="35" t="s">
        <v>324</v>
      </c>
      <c r="P77" s="29" t="s">
        <v>65</v>
      </c>
    </row>
    <row r="78" spans="1:17" ht="63.75" x14ac:dyDescent="0.2">
      <c r="A78" s="16">
        <v>2</v>
      </c>
      <c r="B78" s="22" t="s">
        <v>325</v>
      </c>
      <c r="C78" s="23" t="s">
        <v>26</v>
      </c>
      <c r="D78" s="58">
        <v>10</v>
      </c>
      <c r="E78" s="129" t="s">
        <v>320</v>
      </c>
      <c r="F78" s="176" t="s">
        <v>321</v>
      </c>
      <c r="G78" s="23" t="s">
        <v>67</v>
      </c>
      <c r="H78" s="23" t="s">
        <v>68</v>
      </c>
      <c r="I78" s="25" t="s">
        <v>69</v>
      </c>
      <c r="J78" s="24">
        <v>4</v>
      </c>
      <c r="K78" s="60">
        <v>43327</v>
      </c>
      <c r="L78" s="26">
        <v>44286</v>
      </c>
      <c r="M78" s="22">
        <f t="shared" si="1"/>
        <v>137</v>
      </c>
      <c r="N78" s="37">
        <v>1</v>
      </c>
      <c r="O78" s="28" t="s">
        <v>291</v>
      </c>
      <c r="P78" s="29" t="s">
        <v>292</v>
      </c>
    </row>
    <row r="79" spans="1:17" ht="89.25" x14ac:dyDescent="0.2">
      <c r="A79" s="16">
        <v>2</v>
      </c>
      <c r="B79" s="22" t="s">
        <v>326</v>
      </c>
      <c r="C79" s="23" t="s">
        <v>26</v>
      </c>
      <c r="D79" s="58">
        <v>10</v>
      </c>
      <c r="E79" s="129" t="s">
        <v>320</v>
      </c>
      <c r="F79" s="176" t="s">
        <v>321</v>
      </c>
      <c r="G79" s="23" t="s">
        <v>327</v>
      </c>
      <c r="H79" s="23" t="s">
        <v>328</v>
      </c>
      <c r="I79" s="25" t="s">
        <v>282</v>
      </c>
      <c r="J79" s="24">
        <v>10</v>
      </c>
      <c r="K79" s="60">
        <v>43344</v>
      </c>
      <c r="L79" s="60">
        <v>44377</v>
      </c>
      <c r="M79" s="22">
        <f t="shared" si="1"/>
        <v>148</v>
      </c>
      <c r="N79" s="37">
        <v>1</v>
      </c>
      <c r="O79" s="35" t="s">
        <v>329</v>
      </c>
      <c r="P79" s="29" t="s">
        <v>85</v>
      </c>
    </row>
    <row r="80" spans="1:17" ht="51" x14ac:dyDescent="0.2">
      <c r="A80" s="16">
        <v>2</v>
      </c>
      <c r="B80" s="22" t="s">
        <v>330</v>
      </c>
      <c r="C80" s="23" t="s">
        <v>26</v>
      </c>
      <c r="D80" s="48">
        <v>11</v>
      </c>
      <c r="E80" s="176" t="s">
        <v>331</v>
      </c>
      <c r="F80" s="175" t="s">
        <v>332</v>
      </c>
      <c r="G80" s="23" t="s">
        <v>333</v>
      </c>
      <c r="H80" s="23" t="s">
        <v>334</v>
      </c>
      <c r="I80" s="25" t="s">
        <v>335</v>
      </c>
      <c r="J80" s="24">
        <v>2</v>
      </c>
      <c r="K80" s="43">
        <v>43250</v>
      </c>
      <c r="L80" s="43">
        <v>44196</v>
      </c>
      <c r="M80" s="22">
        <f t="shared" si="1"/>
        <v>135</v>
      </c>
      <c r="N80" s="37">
        <v>1</v>
      </c>
      <c r="O80" s="35" t="s">
        <v>336</v>
      </c>
      <c r="P80" s="29" t="s">
        <v>337</v>
      </c>
    </row>
    <row r="81" spans="1:29" ht="51" x14ac:dyDescent="0.2">
      <c r="A81" s="16">
        <v>2</v>
      </c>
      <c r="B81" s="22" t="s">
        <v>338</v>
      </c>
      <c r="C81" s="23" t="s">
        <v>26</v>
      </c>
      <c r="D81" s="48">
        <v>11</v>
      </c>
      <c r="E81" s="176" t="s">
        <v>331</v>
      </c>
      <c r="F81" s="175" t="s">
        <v>332</v>
      </c>
      <c r="G81" s="23" t="s">
        <v>339</v>
      </c>
      <c r="H81" s="23" t="s">
        <v>340</v>
      </c>
      <c r="I81" s="25" t="s">
        <v>341</v>
      </c>
      <c r="J81" s="24">
        <v>3</v>
      </c>
      <c r="K81" s="26">
        <v>43344</v>
      </c>
      <c r="L81" s="26">
        <v>43555</v>
      </c>
      <c r="M81" s="22">
        <f t="shared" si="1"/>
        <v>30</v>
      </c>
      <c r="N81" s="37">
        <v>1</v>
      </c>
      <c r="O81" s="35" t="s">
        <v>310</v>
      </c>
      <c r="P81" s="29" t="s">
        <v>85</v>
      </c>
    </row>
    <row r="82" spans="1:29" ht="89.25" x14ac:dyDescent="0.2">
      <c r="A82" s="16">
        <v>2</v>
      </c>
      <c r="B82" s="22" t="s">
        <v>342</v>
      </c>
      <c r="C82" s="23" t="s">
        <v>26</v>
      </c>
      <c r="D82" s="48">
        <v>11</v>
      </c>
      <c r="E82" s="176" t="s">
        <v>331</v>
      </c>
      <c r="F82" s="175" t="s">
        <v>332</v>
      </c>
      <c r="G82" s="23" t="s">
        <v>343</v>
      </c>
      <c r="H82" s="23" t="s">
        <v>344</v>
      </c>
      <c r="I82" s="25" t="s">
        <v>345</v>
      </c>
      <c r="J82" s="24">
        <v>3</v>
      </c>
      <c r="K82" s="26">
        <v>43344</v>
      </c>
      <c r="L82" s="148">
        <v>44681</v>
      </c>
      <c r="M82" s="22">
        <f t="shared" si="1"/>
        <v>191</v>
      </c>
      <c r="N82" s="37">
        <v>0.9</v>
      </c>
      <c r="O82" s="35" t="s">
        <v>2192</v>
      </c>
      <c r="P82" s="29" t="s">
        <v>346</v>
      </c>
    </row>
    <row r="83" spans="1:29" ht="51" x14ac:dyDescent="0.2">
      <c r="A83" s="16">
        <v>2</v>
      </c>
      <c r="B83" s="22" t="s">
        <v>347</v>
      </c>
      <c r="C83" s="23" t="s">
        <v>26</v>
      </c>
      <c r="D83" s="48">
        <v>12</v>
      </c>
      <c r="E83" s="176" t="s">
        <v>348</v>
      </c>
      <c r="F83" s="175" t="s">
        <v>349</v>
      </c>
      <c r="G83" s="49" t="s">
        <v>297</v>
      </c>
      <c r="H83" s="49" t="s">
        <v>298</v>
      </c>
      <c r="I83" s="25" t="s">
        <v>30</v>
      </c>
      <c r="J83" s="25">
        <v>24</v>
      </c>
      <c r="K83" s="26">
        <v>42737</v>
      </c>
      <c r="L83" s="26">
        <v>43699</v>
      </c>
      <c r="M83" s="22">
        <f t="shared" si="1"/>
        <v>137</v>
      </c>
      <c r="N83" s="51">
        <v>1</v>
      </c>
      <c r="O83" s="35" t="s">
        <v>299</v>
      </c>
      <c r="P83" s="29" t="s">
        <v>85</v>
      </c>
    </row>
    <row r="84" spans="1:29" ht="70.5" customHeight="1" x14ac:dyDescent="0.2">
      <c r="A84" s="16">
        <v>2</v>
      </c>
      <c r="B84" s="22" t="s">
        <v>350</v>
      </c>
      <c r="C84" s="23" t="s">
        <v>26</v>
      </c>
      <c r="D84" s="48">
        <v>13</v>
      </c>
      <c r="E84" s="129" t="s">
        <v>351</v>
      </c>
      <c r="F84" s="175" t="s">
        <v>352</v>
      </c>
      <c r="G84" s="23" t="s">
        <v>55</v>
      </c>
      <c r="H84" s="23" t="s">
        <v>56</v>
      </c>
      <c r="I84" s="25" t="s">
        <v>57</v>
      </c>
      <c r="J84" s="24">
        <v>12</v>
      </c>
      <c r="K84" s="60">
        <v>43250</v>
      </c>
      <c r="L84" s="148">
        <v>44926</v>
      </c>
      <c r="M84" s="22">
        <f t="shared" si="1"/>
        <v>239</v>
      </c>
      <c r="N84" s="51">
        <v>0.3</v>
      </c>
      <c r="O84" s="127" t="s">
        <v>2111</v>
      </c>
      <c r="P84" s="29" t="s">
        <v>59</v>
      </c>
    </row>
    <row r="85" spans="1:29" ht="70.5" customHeight="1" x14ac:dyDescent="0.2">
      <c r="A85" s="16">
        <v>2</v>
      </c>
      <c r="B85" s="22" t="s">
        <v>353</v>
      </c>
      <c r="C85" s="23" t="s">
        <v>26</v>
      </c>
      <c r="D85" s="48">
        <v>13</v>
      </c>
      <c r="E85" s="175" t="s">
        <v>351</v>
      </c>
      <c r="F85" s="175" t="s">
        <v>352</v>
      </c>
      <c r="G85" s="23" t="s">
        <v>61</v>
      </c>
      <c r="H85" s="23" t="s">
        <v>62</v>
      </c>
      <c r="I85" s="25" t="s">
        <v>63</v>
      </c>
      <c r="J85" s="24">
        <v>12</v>
      </c>
      <c r="K85" s="60">
        <v>43327</v>
      </c>
      <c r="L85" s="60">
        <v>43692</v>
      </c>
      <c r="M85" s="22">
        <f t="shared" si="1"/>
        <v>52</v>
      </c>
      <c r="N85" s="51">
        <v>1</v>
      </c>
      <c r="O85" s="35" t="s">
        <v>324</v>
      </c>
      <c r="P85" s="29" t="s">
        <v>65</v>
      </c>
    </row>
    <row r="86" spans="1:29" ht="63.75" x14ac:dyDescent="0.2">
      <c r="A86" s="16">
        <v>2</v>
      </c>
      <c r="B86" s="22" t="s">
        <v>354</v>
      </c>
      <c r="C86" s="23" t="s">
        <v>26</v>
      </c>
      <c r="D86" s="48">
        <v>13</v>
      </c>
      <c r="E86" s="175" t="s">
        <v>351</v>
      </c>
      <c r="F86" s="175" t="s">
        <v>352</v>
      </c>
      <c r="G86" s="23" t="s">
        <v>67</v>
      </c>
      <c r="H86" s="23" t="s">
        <v>68</v>
      </c>
      <c r="I86" s="25" t="s">
        <v>69</v>
      </c>
      <c r="J86" s="24">
        <v>4</v>
      </c>
      <c r="K86" s="60">
        <v>43327</v>
      </c>
      <c r="L86" s="26">
        <v>44286</v>
      </c>
      <c r="M86" s="22">
        <f t="shared" si="1"/>
        <v>137</v>
      </c>
      <c r="N86" s="51">
        <v>1</v>
      </c>
      <c r="O86" s="28" t="s">
        <v>291</v>
      </c>
      <c r="P86" s="29" t="s">
        <v>292</v>
      </c>
    </row>
    <row r="87" spans="1:29" ht="89.25" x14ac:dyDescent="0.2">
      <c r="A87" s="16">
        <v>2</v>
      </c>
      <c r="B87" s="22" t="s">
        <v>355</v>
      </c>
      <c r="C87" s="23" t="s">
        <v>26</v>
      </c>
      <c r="D87" s="58">
        <v>13</v>
      </c>
      <c r="E87" s="175" t="s">
        <v>351</v>
      </c>
      <c r="F87" s="176" t="s">
        <v>352</v>
      </c>
      <c r="G87" s="23" t="s">
        <v>327</v>
      </c>
      <c r="H87" s="23" t="s">
        <v>328</v>
      </c>
      <c r="I87" s="25" t="s">
        <v>282</v>
      </c>
      <c r="J87" s="24">
        <v>10</v>
      </c>
      <c r="K87" s="60">
        <v>43344</v>
      </c>
      <c r="L87" s="128">
        <v>44561</v>
      </c>
      <c r="M87" s="22">
        <f t="shared" si="1"/>
        <v>174</v>
      </c>
      <c r="N87" s="51">
        <v>1</v>
      </c>
      <c r="O87" s="111" t="s">
        <v>2112</v>
      </c>
      <c r="P87" s="29" t="s">
        <v>59</v>
      </c>
    </row>
    <row r="88" spans="1:29" ht="63.75" x14ac:dyDescent="0.2">
      <c r="A88" s="16">
        <v>2</v>
      </c>
      <c r="B88" s="22" t="s">
        <v>356</v>
      </c>
      <c r="C88" s="23" t="s">
        <v>26</v>
      </c>
      <c r="D88" s="48">
        <v>14</v>
      </c>
      <c r="E88" s="176" t="s">
        <v>357</v>
      </c>
      <c r="F88" s="175" t="s">
        <v>306</v>
      </c>
      <c r="G88" s="23" t="s">
        <v>333</v>
      </c>
      <c r="H88" s="23" t="s">
        <v>334</v>
      </c>
      <c r="I88" s="25" t="s">
        <v>335</v>
      </c>
      <c r="J88" s="24">
        <v>2</v>
      </c>
      <c r="K88" s="43">
        <v>43250</v>
      </c>
      <c r="L88" s="60">
        <v>44196</v>
      </c>
      <c r="M88" s="22">
        <f t="shared" si="1"/>
        <v>135</v>
      </c>
      <c r="N88" s="51">
        <v>1</v>
      </c>
      <c r="O88" s="35" t="s">
        <v>336</v>
      </c>
      <c r="P88" s="29" t="s">
        <v>59</v>
      </c>
    </row>
    <row r="89" spans="1:29" ht="63.75" x14ac:dyDescent="0.2">
      <c r="A89" s="16">
        <v>2</v>
      </c>
      <c r="B89" s="22" t="s">
        <v>358</v>
      </c>
      <c r="C89" s="23" t="s">
        <v>26</v>
      </c>
      <c r="D89" s="48">
        <v>14</v>
      </c>
      <c r="E89" s="176" t="s">
        <v>357</v>
      </c>
      <c r="F89" s="175" t="s">
        <v>306</v>
      </c>
      <c r="G89" s="23" t="s">
        <v>339</v>
      </c>
      <c r="H89" s="23" t="s">
        <v>340</v>
      </c>
      <c r="I89" s="25" t="s">
        <v>341</v>
      </c>
      <c r="J89" s="24">
        <v>3</v>
      </c>
      <c r="K89" s="26">
        <v>43344</v>
      </c>
      <c r="L89" s="26">
        <v>43555</v>
      </c>
      <c r="M89" s="22">
        <f t="shared" si="1"/>
        <v>30</v>
      </c>
      <c r="N89" s="51">
        <v>1</v>
      </c>
      <c r="O89" s="35" t="s">
        <v>359</v>
      </c>
      <c r="P89" s="29" t="s">
        <v>85</v>
      </c>
    </row>
    <row r="90" spans="1:29" ht="63.75" x14ac:dyDescent="0.2">
      <c r="A90" s="16">
        <v>2</v>
      </c>
      <c r="B90" s="22" t="s">
        <v>360</v>
      </c>
      <c r="C90" s="23" t="s">
        <v>26</v>
      </c>
      <c r="D90" s="58">
        <v>14</v>
      </c>
      <c r="E90" s="176" t="s">
        <v>357</v>
      </c>
      <c r="F90" s="176" t="s">
        <v>306</v>
      </c>
      <c r="G90" s="23" t="s">
        <v>343</v>
      </c>
      <c r="H90" s="23" t="s">
        <v>344</v>
      </c>
      <c r="I90" s="25" t="s">
        <v>345</v>
      </c>
      <c r="J90" s="24">
        <v>3</v>
      </c>
      <c r="K90" s="26">
        <v>43344</v>
      </c>
      <c r="L90" s="148">
        <v>44696</v>
      </c>
      <c r="M90" s="22">
        <f t="shared" si="1"/>
        <v>193</v>
      </c>
      <c r="N90" s="51">
        <v>0.9</v>
      </c>
      <c r="O90" s="40" t="s">
        <v>2161</v>
      </c>
      <c r="P90" s="29" t="s">
        <v>361</v>
      </c>
    </row>
    <row r="91" spans="1:29" ht="76.5" x14ac:dyDescent="0.2">
      <c r="A91" s="16">
        <v>2</v>
      </c>
      <c r="B91" s="22" t="s">
        <v>362</v>
      </c>
      <c r="C91" s="23" t="s">
        <v>26</v>
      </c>
      <c r="D91" s="58">
        <v>15</v>
      </c>
      <c r="E91" s="176" t="s">
        <v>363</v>
      </c>
      <c r="F91" s="176" t="s">
        <v>364</v>
      </c>
      <c r="G91" s="54" t="s">
        <v>365</v>
      </c>
      <c r="H91" s="54" t="s">
        <v>366</v>
      </c>
      <c r="I91" s="42" t="s">
        <v>367</v>
      </c>
      <c r="J91" s="61">
        <v>1</v>
      </c>
      <c r="K91" s="55">
        <v>42737</v>
      </c>
      <c r="L91" s="55">
        <v>44196</v>
      </c>
      <c r="M91" s="22">
        <f t="shared" si="1"/>
        <v>208</v>
      </c>
      <c r="N91" s="51">
        <v>1</v>
      </c>
      <c r="O91" s="40" t="s">
        <v>368</v>
      </c>
      <c r="P91" s="29" t="s">
        <v>93</v>
      </c>
      <c r="AA91" s="31">
        <f>LEN(M91)</f>
        <v>3</v>
      </c>
      <c r="AB91" s="31">
        <f>LEN(R91)</f>
        <v>0</v>
      </c>
      <c r="AC91" s="31">
        <f>LEN(S91)</f>
        <v>0</v>
      </c>
    </row>
    <row r="92" spans="1:29" ht="63.75" x14ac:dyDescent="0.2">
      <c r="A92" s="16">
        <v>2</v>
      </c>
      <c r="B92" s="22" t="s">
        <v>369</v>
      </c>
      <c r="C92" s="23" t="s">
        <v>26</v>
      </c>
      <c r="D92" s="48">
        <v>16</v>
      </c>
      <c r="E92" s="175" t="s">
        <v>370</v>
      </c>
      <c r="F92" s="175" t="s">
        <v>371</v>
      </c>
      <c r="G92" s="49" t="s">
        <v>372</v>
      </c>
      <c r="H92" s="49" t="s">
        <v>373</v>
      </c>
      <c r="I92" s="25" t="s">
        <v>374</v>
      </c>
      <c r="J92" s="25">
        <v>1</v>
      </c>
      <c r="K92" s="26">
        <v>42737</v>
      </c>
      <c r="L92" s="26">
        <v>43465</v>
      </c>
      <c r="M92" s="22">
        <f t="shared" si="1"/>
        <v>104</v>
      </c>
      <c r="N92" s="51">
        <v>1</v>
      </c>
      <c r="O92" s="23" t="s">
        <v>375</v>
      </c>
      <c r="P92" s="29" t="s">
        <v>93</v>
      </c>
    </row>
    <row r="93" spans="1:29" ht="63.75" x14ac:dyDescent="0.2">
      <c r="A93" s="16">
        <v>2</v>
      </c>
      <c r="B93" s="22" t="s">
        <v>376</v>
      </c>
      <c r="C93" s="23" t="s">
        <v>26</v>
      </c>
      <c r="D93" s="48">
        <v>17</v>
      </c>
      <c r="E93" s="175" t="s">
        <v>377</v>
      </c>
      <c r="F93" s="175" t="s">
        <v>378</v>
      </c>
      <c r="G93" s="49" t="s">
        <v>379</v>
      </c>
      <c r="H93" s="49" t="s">
        <v>380</v>
      </c>
      <c r="I93" s="25" t="s">
        <v>381</v>
      </c>
      <c r="J93" s="25">
        <v>1</v>
      </c>
      <c r="K93" s="26">
        <v>42737</v>
      </c>
      <c r="L93" s="26">
        <v>43465</v>
      </c>
      <c r="M93" s="22">
        <f t="shared" si="1"/>
        <v>104</v>
      </c>
      <c r="N93" s="51">
        <v>1</v>
      </c>
      <c r="O93" s="23" t="s">
        <v>375</v>
      </c>
      <c r="P93" s="29" t="s">
        <v>93</v>
      </c>
    </row>
    <row r="94" spans="1:29" ht="76.5" x14ac:dyDescent="0.2">
      <c r="A94" s="16">
        <v>2</v>
      </c>
      <c r="B94" s="22" t="s">
        <v>382</v>
      </c>
      <c r="C94" s="23" t="s">
        <v>26</v>
      </c>
      <c r="D94" s="58">
        <v>17</v>
      </c>
      <c r="E94" s="176" t="s">
        <v>377</v>
      </c>
      <c r="F94" s="176" t="s">
        <v>378</v>
      </c>
      <c r="G94" s="54" t="s">
        <v>383</v>
      </c>
      <c r="H94" s="54" t="s">
        <v>384</v>
      </c>
      <c r="I94" s="42" t="s">
        <v>30</v>
      </c>
      <c r="J94" s="42">
        <v>24</v>
      </c>
      <c r="K94" s="55">
        <v>42737</v>
      </c>
      <c r="L94" s="34">
        <v>44012</v>
      </c>
      <c r="M94" s="22">
        <f t="shared" si="1"/>
        <v>182</v>
      </c>
      <c r="N94" s="51">
        <v>1</v>
      </c>
      <c r="O94" s="28" t="s">
        <v>385</v>
      </c>
      <c r="P94" s="29" t="s">
        <v>93</v>
      </c>
    </row>
    <row r="95" spans="1:29" ht="63.75" x14ac:dyDescent="0.2">
      <c r="A95" s="16">
        <v>2</v>
      </c>
      <c r="B95" s="22" t="s">
        <v>386</v>
      </c>
      <c r="C95" s="23" t="s">
        <v>26</v>
      </c>
      <c r="D95" s="48">
        <v>18</v>
      </c>
      <c r="E95" s="175" t="s">
        <v>387</v>
      </c>
      <c r="F95" s="175" t="s">
        <v>388</v>
      </c>
      <c r="G95" s="49" t="s">
        <v>389</v>
      </c>
      <c r="H95" s="49" t="s">
        <v>390</v>
      </c>
      <c r="I95" s="25" t="s">
        <v>391</v>
      </c>
      <c r="J95" s="62">
        <v>1</v>
      </c>
      <c r="K95" s="26">
        <v>42737</v>
      </c>
      <c r="L95" s="34">
        <v>44012</v>
      </c>
      <c r="M95" s="22">
        <f t="shared" si="1"/>
        <v>182</v>
      </c>
      <c r="N95" s="51">
        <v>1</v>
      </c>
      <c r="O95" s="23" t="s">
        <v>392</v>
      </c>
      <c r="P95" s="29" t="s">
        <v>93</v>
      </c>
    </row>
    <row r="96" spans="1:29" ht="76.5" x14ac:dyDescent="0.2">
      <c r="A96" s="16">
        <v>2</v>
      </c>
      <c r="B96" s="22" t="s">
        <v>393</v>
      </c>
      <c r="C96" s="23" t="s">
        <v>26</v>
      </c>
      <c r="D96" s="48">
        <v>20</v>
      </c>
      <c r="E96" s="175" t="s">
        <v>394</v>
      </c>
      <c r="F96" s="175" t="s">
        <v>230</v>
      </c>
      <c r="G96" s="50" t="s">
        <v>395</v>
      </c>
      <c r="H96" s="50" t="s">
        <v>232</v>
      </c>
      <c r="I96" s="25" t="s">
        <v>30</v>
      </c>
      <c r="J96" s="25">
        <v>12</v>
      </c>
      <c r="K96" s="26">
        <v>42737</v>
      </c>
      <c r="L96" s="26">
        <v>43281</v>
      </c>
      <c r="M96" s="22">
        <f t="shared" si="1"/>
        <v>78</v>
      </c>
      <c r="N96" s="51">
        <v>1</v>
      </c>
      <c r="O96" s="28" t="s">
        <v>233</v>
      </c>
      <c r="P96" s="29" t="s">
        <v>234</v>
      </c>
    </row>
    <row r="97" spans="1:16" ht="76.5" x14ac:dyDescent="0.2">
      <c r="A97" s="16">
        <v>2</v>
      </c>
      <c r="B97" s="22" t="s">
        <v>396</v>
      </c>
      <c r="C97" s="23" t="s">
        <v>26</v>
      </c>
      <c r="D97" s="48">
        <v>21</v>
      </c>
      <c r="E97" s="175" t="s">
        <v>397</v>
      </c>
      <c r="F97" s="175" t="s">
        <v>230</v>
      </c>
      <c r="G97" s="50" t="s">
        <v>398</v>
      </c>
      <c r="H97" s="50" t="s">
        <v>232</v>
      </c>
      <c r="I97" s="25" t="s">
        <v>30</v>
      </c>
      <c r="J97" s="25">
        <v>12</v>
      </c>
      <c r="K97" s="26">
        <v>42737</v>
      </c>
      <c r="L97" s="26">
        <v>43281</v>
      </c>
      <c r="M97" s="22">
        <f t="shared" si="1"/>
        <v>78</v>
      </c>
      <c r="N97" s="51">
        <v>1</v>
      </c>
      <c r="O97" s="28" t="s">
        <v>233</v>
      </c>
      <c r="P97" s="29" t="s">
        <v>234</v>
      </c>
    </row>
    <row r="98" spans="1:16" ht="51" x14ac:dyDescent="0.2">
      <c r="A98" s="16">
        <v>2</v>
      </c>
      <c r="B98" s="22" t="s">
        <v>399</v>
      </c>
      <c r="C98" s="23" t="s">
        <v>26</v>
      </c>
      <c r="D98" s="48">
        <v>22</v>
      </c>
      <c r="E98" s="176" t="s">
        <v>400</v>
      </c>
      <c r="F98" s="175" t="s">
        <v>275</v>
      </c>
      <c r="G98" s="23" t="s">
        <v>55</v>
      </c>
      <c r="H98" s="23" t="s">
        <v>56</v>
      </c>
      <c r="I98" s="25" t="s">
        <v>57</v>
      </c>
      <c r="J98" s="24">
        <v>12</v>
      </c>
      <c r="K98" s="60">
        <v>43250</v>
      </c>
      <c r="L98" s="60">
        <v>44377</v>
      </c>
      <c r="M98" s="22">
        <f t="shared" si="1"/>
        <v>161</v>
      </c>
      <c r="N98" s="27">
        <v>1</v>
      </c>
      <c r="O98" s="28" t="s">
        <v>58</v>
      </c>
      <c r="P98" s="29" t="s">
        <v>59</v>
      </c>
    </row>
    <row r="99" spans="1:16" ht="63.75" x14ac:dyDescent="0.2">
      <c r="A99" s="16">
        <v>2</v>
      </c>
      <c r="B99" s="22" t="s">
        <v>401</v>
      </c>
      <c r="C99" s="23" t="s">
        <v>26</v>
      </c>
      <c r="D99" s="48">
        <v>22</v>
      </c>
      <c r="E99" s="176" t="s">
        <v>400</v>
      </c>
      <c r="F99" s="175" t="s">
        <v>275</v>
      </c>
      <c r="G99" s="23" t="s">
        <v>61</v>
      </c>
      <c r="H99" s="23" t="s">
        <v>62</v>
      </c>
      <c r="I99" s="25" t="s">
        <v>63</v>
      </c>
      <c r="J99" s="24">
        <v>12</v>
      </c>
      <c r="K99" s="60">
        <v>43327</v>
      </c>
      <c r="L99" s="60">
        <v>43692</v>
      </c>
      <c r="M99" s="22">
        <f t="shared" si="1"/>
        <v>52</v>
      </c>
      <c r="N99" s="51">
        <v>1</v>
      </c>
      <c r="O99" s="35" t="s">
        <v>402</v>
      </c>
      <c r="P99" s="29" t="s">
        <v>65</v>
      </c>
    </row>
    <row r="100" spans="1:16" ht="102" x14ac:dyDescent="0.2">
      <c r="A100" s="16">
        <v>2</v>
      </c>
      <c r="B100" s="22" t="s">
        <v>403</v>
      </c>
      <c r="C100" s="23" t="s">
        <v>26</v>
      </c>
      <c r="D100" s="48">
        <v>22</v>
      </c>
      <c r="E100" s="176" t="s">
        <v>400</v>
      </c>
      <c r="F100" s="175" t="s">
        <v>275</v>
      </c>
      <c r="G100" s="23" t="s">
        <v>67</v>
      </c>
      <c r="H100" s="23" t="s">
        <v>68</v>
      </c>
      <c r="I100" s="25" t="s">
        <v>69</v>
      </c>
      <c r="J100" s="24">
        <v>4</v>
      </c>
      <c r="K100" s="60">
        <v>43327</v>
      </c>
      <c r="L100" s="60">
        <v>44196</v>
      </c>
      <c r="M100" s="22">
        <f t="shared" si="1"/>
        <v>124</v>
      </c>
      <c r="N100" s="51">
        <v>1</v>
      </c>
      <c r="O100" s="28" t="s">
        <v>118</v>
      </c>
      <c r="P100" s="29" t="s">
        <v>71</v>
      </c>
    </row>
    <row r="101" spans="1:16" ht="89.25" x14ac:dyDescent="0.2">
      <c r="A101" s="16">
        <v>2</v>
      </c>
      <c r="B101" s="22" t="s">
        <v>404</v>
      </c>
      <c r="C101" s="23" t="s">
        <v>26</v>
      </c>
      <c r="D101" s="48">
        <v>22</v>
      </c>
      <c r="E101" s="176" t="s">
        <v>400</v>
      </c>
      <c r="F101" s="175" t="s">
        <v>275</v>
      </c>
      <c r="G101" s="23" t="s">
        <v>73</v>
      </c>
      <c r="H101" s="23" t="s">
        <v>74</v>
      </c>
      <c r="I101" s="25" t="s">
        <v>75</v>
      </c>
      <c r="J101" s="24">
        <v>5</v>
      </c>
      <c r="K101" s="60">
        <v>43344</v>
      </c>
      <c r="L101" s="60">
        <v>43830</v>
      </c>
      <c r="M101" s="22">
        <f t="shared" si="1"/>
        <v>69</v>
      </c>
      <c r="N101" s="51">
        <v>1</v>
      </c>
      <c r="O101" s="35" t="s">
        <v>405</v>
      </c>
      <c r="P101" s="29" t="s">
        <v>406</v>
      </c>
    </row>
    <row r="102" spans="1:16" ht="127.5" x14ac:dyDescent="0.2">
      <c r="A102" s="16">
        <v>2</v>
      </c>
      <c r="B102" s="22" t="s">
        <v>407</v>
      </c>
      <c r="C102" s="23" t="s">
        <v>26</v>
      </c>
      <c r="D102" s="48">
        <v>29</v>
      </c>
      <c r="E102" s="175" t="s">
        <v>408</v>
      </c>
      <c r="F102" s="175" t="s">
        <v>409</v>
      </c>
      <c r="G102" s="49" t="s">
        <v>297</v>
      </c>
      <c r="H102" s="49" t="s">
        <v>410</v>
      </c>
      <c r="I102" s="25" t="s">
        <v>411</v>
      </c>
      <c r="J102" s="25">
        <v>372</v>
      </c>
      <c r="K102" s="26">
        <v>42737</v>
      </c>
      <c r="L102" s="41">
        <v>44377</v>
      </c>
      <c r="M102" s="22">
        <f t="shared" si="1"/>
        <v>234</v>
      </c>
      <c r="N102" s="27">
        <v>1</v>
      </c>
      <c r="O102" s="35" t="s">
        <v>128</v>
      </c>
      <c r="P102" s="29" t="s">
        <v>1090</v>
      </c>
    </row>
    <row r="103" spans="1:16" ht="89.25" x14ac:dyDescent="0.2">
      <c r="A103" s="16">
        <v>3</v>
      </c>
      <c r="B103" s="22" t="s">
        <v>412</v>
      </c>
      <c r="C103" s="23" t="s">
        <v>26</v>
      </c>
      <c r="D103" s="63">
        <v>1</v>
      </c>
      <c r="E103" s="111" t="s">
        <v>413</v>
      </c>
      <c r="F103" s="140" t="s">
        <v>414</v>
      </c>
      <c r="G103" s="64" t="s">
        <v>415</v>
      </c>
      <c r="H103" s="64" t="s">
        <v>416</v>
      </c>
      <c r="I103" s="42" t="s">
        <v>417</v>
      </c>
      <c r="J103" s="63">
        <v>1</v>
      </c>
      <c r="K103" s="46">
        <v>43100</v>
      </c>
      <c r="L103" s="46">
        <v>43131</v>
      </c>
      <c r="M103" s="22">
        <f t="shared" si="1"/>
        <v>4</v>
      </c>
      <c r="N103" s="65">
        <v>1</v>
      </c>
      <c r="O103" s="28" t="s">
        <v>418</v>
      </c>
      <c r="P103" s="29" t="s">
        <v>419</v>
      </c>
    </row>
    <row r="104" spans="1:16" ht="63.75" x14ac:dyDescent="0.2">
      <c r="A104" s="16">
        <v>3</v>
      </c>
      <c r="B104" s="22" t="s">
        <v>420</v>
      </c>
      <c r="C104" s="23" t="s">
        <v>26</v>
      </c>
      <c r="D104" s="63">
        <v>1</v>
      </c>
      <c r="E104" s="111" t="s">
        <v>413</v>
      </c>
      <c r="F104" s="140" t="s">
        <v>414</v>
      </c>
      <c r="G104" s="64" t="s">
        <v>421</v>
      </c>
      <c r="H104" s="64" t="s">
        <v>422</v>
      </c>
      <c r="I104" s="42" t="s">
        <v>423</v>
      </c>
      <c r="J104" s="63">
        <v>1</v>
      </c>
      <c r="K104" s="46">
        <v>43101</v>
      </c>
      <c r="L104" s="46">
        <v>43465</v>
      </c>
      <c r="M104" s="22">
        <f t="shared" si="1"/>
        <v>52</v>
      </c>
      <c r="N104" s="51">
        <v>1</v>
      </c>
      <c r="O104" s="28" t="s">
        <v>424</v>
      </c>
      <c r="P104" s="29" t="s">
        <v>419</v>
      </c>
    </row>
    <row r="105" spans="1:16" ht="76.5" x14ac:dyDescent="0.2">
      <c r="A105" s="16">
        <v>3</v>
      </c>
      <c r="B105" s="22" t="s">
        <v>425</v>
      </c>
      <c r="C105" s="23" t="s">
        <v>26</v>
      </c>
      <c r="D105" s="63">
        <v>1</v>
      </c>
      <c r="E105" s="111" t="s">
        <v>413</v>
      </c>
      <c r="F105" s="140" t="s">
        <v>414</v>
      </c>
      <c r="G105" s="40" t="s">
        <v>426</v>
      </c>
      <c r="H105" s="40" t="s">
        <v>427</v>
      </c>
      <c r="I105" s="42" t="s">
        <v>428</v>
      </c>
      <c r="J105" s="42">
        <v>1</v>
      </c>
      <c r="K105" s="55">
        <v>43101</v>
      </c>
      <c r="L105" s="55">
        <v>43159</v>
      </c>
      <c r="M105" s="22">
        <f t="shared" si="1"/>
        <v>8</v>
      </c>
      <c r="N105" s="65">
        <v>1</v>
      </c>
      <c r="O105" s="28" t="s">
        <v>429</v>
      </c>
      <c r="P105" s="29" t="s">
        <v>430</v>
      </c>
    </row>
    <row r="106" spans="1:16" ht="63.75" x14ac:dyDescent="0.2">
      <c r="A106" s="16">
        <v>3</v>
      </c>
      <c r="B106" s="22" t="s">
        <v>431</v>
      </c>
      <c r="C106" s="23" t="s">
        <v>26</v>
      </c>
      <c r="D106" s="63">
        <v>2</v>
      </c>
      <c r="E106" s="174" t="s">
        <v>432</v>
      </c>
      <c r="F106" s="140" t="s">
        <v>433</v>
      </c>
      <c r="G106" s="40" t="s">
        <v>125</v>
      </c>
      <c r="H106" s="40" t="s">
        <v>434</v>
      </c>
      <c r="I106" s="42" t="s">
        <v>127</v>
      </c>
      <c r="J106" s="42">
        <v>19</v>
      </c>
      <c r="K106" s="55">
        <v>43102</v>
      </c>
      <c r="L106" s="41">
        <v>44377</v>
      </c>
      <c r="M106" s="22">
        <f t="shared" si="1"/>
        <v>182</v>
      </c>
      <c r="N106" s="27">
        <v>1</v>
      </c>
      <c r="O106" s="35" t="s">
        <v>128</v>
      </c>
      <c r="P106" s="29" t="s">
        <v>1090</v>
      </c>
    </row>
    <row r="107" spans="1:16" ht="89.25" x14ac:dyDescent="0.2">
      <c r="A107" s="16">
        <v>3</v>
      </c>
      <c r="B107" s="22" t="s">
        <v>435</v>
      </c>
      <c r="C107" s="23" t="s">
        <v>26</v>
      </c>
      <c r="D107" s="63">
        <v>2</v>
      </c>
      <c r="E107" s="174" t="s">
        <v>432</v>
      </c>
      <c r="F107" s="129" t="s">
        <v>433</v>
      </c>
      <c r="G107" s="28" t="s">
        <v>133</v>
      </c>
      <c r="H107" s="28" t="s">
        <v>134</v>
      </c>
      <c r="I107" s="42" t="s">
        <v>135</v>
      </c>
      <c r="J107" s="25">
        <v>1</v>
      </c>
      <c r="K107" s="46">
        <v>43101</v>
      </c>
      <c r="L107" s="46">
        <v>43465</v>
      </c>
      <c r="M107" s="22">
        <f t="shared" si="1"/>
        <v>52</v>
      </c>
      <c r="N107" s="65">
        <v>1</v>
      </c>
      <c r="O107" s="28" t="s">
        <v>136</v>
      </c>
      <c r="P107" s="29" t="s">
        <v>137</v>
      </c>
    </row>
    <row r="108" spans="1:16" ht="51" x14ac:dyDescent="0.2">
      <c r="A108" s="16">
        <v>3</v>
      </c>
      <c r="B108" s="22" t="s">
        <v>436</v>
      </c>
      <c r="C108" s="23" t="s">
        <v>26</v>
      </c>
      <c r="D108" s="63">
        <v>2</v>
      </c>
      <c r="E108" s="174" t="s">
        <v>432</v>
      </c>
      <c r="F108" s="129" t="s">
        <v>433</v>
      </c>
      <c r="G108" s="28" t="s">
        <v>437</v>
      </c>
      <c r="H108" s="28" t="s">
        <v>438</v>
      </c>
      <c r="I108" s="42" t="s">
        <v>439</v>
      </c>
      <c r="J108" s="25">
        <v>92</v>
      </c>
      <c r="K108" s="46">
        <v>43101</v>
      </c>
      <c r="L108" s="26">
        <v>44104</v>
      </c>
      <c r="M108" s="22">
        <f t="shared" si="1"/>
        <v>143</v>
      </c>
      <c r="N108" s="51">
        <v>1</v>
      </c>
      <c r="O108" s="64" t="s">
        <v>440</v>
      </c>
      <c r="P108" s="29" t="s">
        <v>93</v>
      </c>
    </row>
    <row r="109" spans="1:16" ht="51" x14ac:dyDescent="0.2">
      <c r="A109" s="16">
        <v>3</v>
      </c>
      <c r="B109" s="22" t="s">
        <v>441</v>
      </c>
      <c r="C109" s="23" t="s">
        <v>26</v>
      </c>
      <c r="D109" s="63">
        <v>2</v>
      </c>
      <c r="E109" s="174" t="s">
        <v>432</v>
      </c>
      <c r="F109" s="129" t="s">
        <v>433</v>
      </c>
      <c r="G109" s="28" t="s">
        <v>139</v>
      </c>
      <c r="H109" s="28" t="s">
        <v>140</v>
      </c>
      <c r="I109" s="42" t="s">
        <v>141</v>
      </c>
      <c r="J109" s="25">
        <v>520</v>
      </c>
      <c r="K109" s="46">
        <v>43101</v>
      </c>
      <c r="L109" s="26">
        <v>44196</v>
      </c>
      <c r="M109" s="22">
        <f t="shared" si="1"/>
        <v>156</v>
      </c>
      <c r="N109" s="51">
        <v>1</v>
      </c>
      <c r="O109" s="64" t="s">
        <v>442</v>
      </c>
      <c r="P109" s="29" t="s">
        <v>93</v>
      </c>
    </row>
    <row r="110" spans="1:16" ht="51" x14ac:dyDescent="0.2">
      <c r="A110" s="16">
        <v>3</v>
      </c>
      <c r="B110" s="22" t="s">
        <v>443</v>
      </c>
      <c r="C110" s="23" t="s">
        <v>26</v>
      </c>
      <c r="D110" s="63">
        <v>2</v>
      </c>
      <c r="E110" s="174" t="s">
        <v>432</v>
      </c>
      <c r="F110" s="140" t="s">
        <v>433</v>
      </c>
      <c r="G110" s="28" t="s">
        <v>144</v>
      </c>
      <c r="H110" s="28" t="s">
        <v>145</v>
      </c>
      <c r="I110" s="42" t="s">
        <v>146</v>
      </c>
      <c r="J110" s="29">
        <v>400</v>
      </c>
      <c r="K110" s="46">
        <v>43132</v>
      </c>
      <c r="L110" s="46">
        <v>43497</v>
      </c>
      <c r="M110" s="22">
        <f t="shared" si="1"/>
        <v>52</v>
      </c>
      <c r="N110" s="27">
        <v>1</v>
      </c>
      <c r="O110" s="28" t="s">
        <v>147</v>
      </c>
      <c r="P110" s="29" t="s">
        <v>148</v>
      </c>
    </row>
    <row r="111" spans="1:16" ht="51" x14ac:dyDescent="0.2">
      <c r="A111" s="16">
        <v>3</v>
      </c>
      <c r="B111" s="22" t="s">
        <v>444</v>
      </c>
      <c r="C111" s="23" t="s">
        <v>26</v>
      </c>
      <c r="D111" s="63">
        <v>2</v>
      </c>
      <c r="E111" s="174" t="s">
        <v>432</v>
      </c>
      <c r="F111" s="140" t="s">
        <v>433</v>
      </c>
      <c r="G111" s="28" t="s">
        <v>150</v>
      </c>
      <c r="H111" s="28" t="s">
        <v>151</v>
      </c>
      <c r="I111" s="42" t="s">
        <v>152</v>
      </c>
      <c r="J111" s="29">
        <v>157</v>
      </c>
      <c r="K111" s="46">
        <v>43191</v>
      </c>
      <c r="L111" s="46">
        <v>43617</v>
      </c>
      <c r="M111" s="22">
        <f t="shared" si="1"/>
        <v>61</v>
      </c>
      <c r="N111" s="65">
        <v>1</v>
      </c>
      <c r="O111" s="28" t="s">
        <v>147</v>
      </c>
      <c r="P111" s="29" t="s">
        <v>148</v>
      </c>
    </row>
    <row r="112" spans="1:16" ht="51" x14ac:dyDescent="0.2">
      <c r="A112" s="16">
        <v>3</v>
      </c>
      <c r="B112" s="22" t="s">
        <v>445</v>
      </c>
      <c r="C112" s="23" t="s">
        <v>26</v>
      </c>
      <c r="D112" s="63">
        <v>3</v>
      </c>
      <c r="E112" s="174" t="s">
        <v>446</v>
      </c>
      <c r="F112" s="140" t="s">
        <v>447</v>
      </c>
      <c r="G112" s="23" t="s">
        <v>134</v>
      </c>
      <c r="H112" s="23" t="s">
        <v>448</v>
      </c>
      <c r="I112" s="42" t="s">
        <v>135</v>
      </c>
      <c r="J112" s="42">
        <v>1</v>
      </c>
      <c r="K112" s="55">
        <v>43101</v>
      </c>
      <c r="L112" s="26">
        <v>43830</v>
      </c>
      <c r="M112" s="22">
        <f t="shared" si="1"/>
        <v>104</v>
      </c>
      <c r="N112" s="65">
        <v>1</v>
      </c>
      <c r="O112" s="23" t="s">
        <v>449</v>
      </c>
      <c r="P112" s="29" t="s">
        <v>93</v>
      </c>
    </row>
    <row r="113" spans="1:16" ht="63.75" x14ac:dyDescent="0.2">
      <c r="A113" s="16">
        <v>3</v>
      </c>
      <c r="B113" s="22" t="s">
        <v>450</v>
      </c>
      <c r="C113" s="23" t="s">
        <v>26</v>
      </c>
      <c r="D113" s="63">
        <v>3</v>
      </c>
      <c r="E113" s="174" t="s">
        <v>446</v>
      </c>
      <c r="F113" s="140" t="s">
        <v>447</v>
      </c>
      <c r="G113" s="23" t="s">
        <v>157</v>
      </c>
      <c r="H113" s="23" t="s">
        <v>158</v>
      </c>
      <c r="I113" s="42" t="s">
        <v>159</v>
      </c>
      <c r="J113" s="61">
        <v>1</v>
      </c>
      <c r="K113" s="55">
        <v>43101</v>
      </c>
      <c r="L113" s="55">
        <v>44196</v>
      </c>
      <c r="M113" s="22">
        <f t="shared" si="1"/>
        <v>156</v>
      </c>
      <c r="N113" s="51">
        <v>1</v>
      </c>
      <c r="O113" s="23" t="s">
        <v>451</v>
      </c>
      <c r="P113" s="29" t="s">
        <v>93</v>
      </c>
    </row>
    <row r="114" spans="1:16" ht="63.75" x14ac:dyDescent="0.2">
      <c r="A114" s="16">
        <v>3</v>
      </c>
      <c r="B114" s="22" t="s">
        <v>452</v>
      </c>
      <c r="C114" s="23" t="s">
        <v>26</v>
      </c>
      <c r="D114" s="63">
        <v>3</v>
      </c>
      <c r="E114" s="174" t="s">
        <v>446</v>
      </c>
      <c r="F114" s="140" t="s">
        <v>447</v>
      </c>
      <c r="G114" s="23" t="s">
        <v>157</v>
      </c>
      <c r="H114" s="23" t="s">
        <v>162</v>
      </c>
      <c r="I114" s="42" t="s">
        <v>163</v>
      </c>
      <c r="J114" s="42">
        <v>1</v>
      </c>
      <c r="K114" s="55">
        <v>43101</v>
      </c>
      <c r="L114" s="55">
        <v>44196</v>
      </c>
      <c r="M114" s="22">
        <f t="shared" si="1"/>
        <v>156</v>
      </c>
      <c r="N114" s="51">
        <v>1</v>
      </c>
      <c r="O114" s="23" t="s">
        <v>453</v>
      </c>
      <c r="P114" s="29" t="s">
        <v>93</v>
      </c>
    </row>
    <row r="115" spans="1:16" ht="63.75" x14ac:dyDescent="0.2">
      <c r="A115" s="16">
        <v>3</v>
      </c>
      <c r="B115" s="22" t="s">
        <v>454</v>
      </c>
      <c r="C115" s="23" t="s">
        <v>26</v>
      </c>
      <c r="D115" s="63">
        <v>3</v>
      </c>
      <c r="E115" s="174" t="s">
        <v>446</v>
      </c>
      <c r="F115" s="140" t="s">
        <v>447</v>
      </c>
      <c r="G115" s="23" t="s">
        <v>157</v>
      </c>
      <c r="H115" s="23" t="s">
        <v>166</v>
      </c>
      <c r="I115" s="42" t="s">
        <v>167</v>
      </c>
      <c r="J115" s="61">
        <v>1</v>
      </c>
      <c r="K115" s="55">
        <v>43101</v>
      </c>
      <c r="L115" s="55">
        <v>44196</v>
      </c>
      <c r="M115" s="22">
        <f t="shared" si="1"/>
        <v>156</v>
      </c>
      <c r="N115" s="51">
        <v>1</v>
      </c>
      <c r="O115" s="23" t="s">
        <v>453</v>
      </c>
      <c r="P115" s="29" t="s">
        <v>93</v>
      </c>
    </row>
    <row r="116" spans="1:16" ht="51" x14ac:dyDescent="0.2">
      <c r="A116" s="16">
        <v>3</v>
      </c>
      <c r="B116" s="22" t="s">
        <v>455</v>
      </c>
      <c r="C116" s="23" t="s">
        <v>26</v>
      </c>
      <c r="D116" s="63">
        <v>3</v>
      </c>
      <c r="E116" s="174" t="s">
        <v>446</v>
      </c>
      <c r="F116" s="140" t="s">
        <v>447</v>
      </c>
      <c r="G116" s="28" t="s">
        <v>170</v>
      </c>
      <c r="H116" s="28" t="s">
        <v>171</v>
      </c>
      <c r="I116" s="42" t="s">
        <v>172</v>
      </c>
      <c r="J116" s="42">
        <v>6920</v>
      </c>
      <c r="K116" s="55">
        <v>43132</v>
      </c>
      <c r="L116" s="55">
        <v>43497</v>
      </c>
      <c r="M116" s="22">
        <f t="shared" si="1"/>
        <v>52</v>
      </c>
      <c r="N116" s="27">
        <v>1</v>
      </c>
      <c r="O116" s="28" t="s">
        <v>147</v>
      </c>
      <c r="P116" s="29" t="s">
        <v>148</v>
      </c>
    </row>
    <row r="117" spans="1:16" ht="51" x14ac:dyDescent="0.2">
      <c r="A117" s="16">
        <v>3</v>
      </c>
      <c r="B117" s="22" t="s">
        <v>456</v>
      </c>
      <c r="C117" s="23" t="s">
        <v>26</v>
      </c>
      <c r="D117" s="63">
        <v>3</v>
      </c>
      <c r="E117" s="174" t="s">
        <v>446</v>
      </c>
      <c r="F117" s="140" t="s">
        <v>447</v>
      </c>
      <c r="G117" s="28" t="s">
        <v>174</v>
      </c>
      <c r="H117" s="28" t="s">
        <v>151</v>
      </c>
      <c r="I117" s="42" t="s">
        <v>152</v>
      </c>
      <c r="J117" s="42">
        <v>3500</v>
      </c>
      <c r="K117" s="55">
        <v>43191</v>
      </c>
      <c r="L117" s="55">
        <v>43617</v>
      </c>
      <c r="M117" s="22">
        <f t="shared" si="1"/>
        <v>61</v>
      </c>
      <c r="N117" s="65">
        <v>1</v>
      </c>
      <c r="O117" s="28" t="s">
        <v>147</v>
      </c>
      <c r="P117" s="29" t="s">
        <v>148</v>
      </c>
    </row>
    <row r="118" spans="1:16" ht="63.75" x14ac:dyDescent="0.2">
      <c r="A118" s="16">
        <v>3</v>
      </c>
      <c r="B118" s="22" t="s">
        <v>457</v>
      </c>
      <c r="C118" s="23" t="s">
        <v>26</v>
      </c>
      <c r="D118" s="63">
        <v>3</v>
      </c>
      <c r="E118" s="174" t="s">
        <v>446</v>
      </c>
      <c r="F118" s="140" t="s">
        <v>447</v>
      </c>
      <c r="G118" s="28" t="s">
        <v>176</v>
      </c>
      <c r="H118" s="66" t="s">
        <v>458</v>
      </c>
      <c r="I118" s="42" t="s">
        <v>178</v>
      </c>
      <c r="J118" s="42">
        <v>557</v>
      </c>
      <c r="K118" s="55">
        <v>43191</v>
      </c>
      <c r="L118" s="55">
        <v>44196</v>
      </c>
      <c r="M118" s="22">
        <f t="shared" si="1"/>
        <v>144</v>
      </c>
      <c r="N118" s="51">
        <v>1</v>
      </c>
      <c r="O118" s="28" t="s">
        <v>459</v>
      </c>
      <c r="P118" s="29" t="s">
        <v>148</v>
      </c>
    </row>
    <row r="119" spans="1:16" ht="76.5" x14ac:dyDescent="0.2">
      <c r="A119" s="16">
        <v>3</v>
      </c>
      <c r="B119" s="22" t="s">
        <v>460</v>
      </c>
      <c r="C119" s="23" t="s">
        <v>26</v>
      </c>
      <c r="D119" s="25">
        <v>4</v>
      </c>
      <c r="E119" s="111" t="s">
        <v>461</v>
      </c>
      <c r="F119" s="111" t="s">
        <v>462</v>
      </c>
      <c r="G119" s="23" t="s">
        <v>463</v>
      </c>
      <c r="H119" s="23" t="s">
        <v>464</v>
      </c>
      <c r="I119" s="42" t="s">
        <v>127</v>
      </c>
      <c r="J119" s="42">
        <v>19</v>
      </c>
      <c r="K119" s="26">
        <v>43102</v>
      </c>
      <c r="L119" s="41">
        <v>44377</v>
      </c>
      <c r="M119" s="22">
        <f t="shared" si="1"/>
        <v>182</v>
      </c>
      <c r="N119" s="27">
        <v>1</v>
      </c>
      <c r="O119" s="35" t="s">
        <v>128</v>
      </c>
      <c r="P119" s="29" t="s">
        <v>1090</v>
      </c>
    </row>
    <row r="120" spans="1:16" ht="63.75" x14ac:dyDescent="0.2">
      <c r="A120" s="16">
        <v>3</v>
      </c>
      <c r="B120" s="22" t="s">
        <v>465</v>
      </c>
      <c r="C120" s="23" t="s">
        <v>26</v>
      </c>
      <c r="D120" s="63">
        <v>5</v>
      </c>
      <c r="E120" s="111" t="s">
        <v>466</v>
      </c>
      <c r="F120" s="111" t="s">
        <v>467</v>
      </c>
      <c r="G120" s="23" t="s">
        <v>468</v>
      </c>
      <c r="H120" s="23" t="s">
        <v>469</v>
      </c>
      <c r="I120" s="42" t="s">
        <v>470</v>
      </c>
      <c r="J120" s="67">
        <v>1</v>
      </c>
      <c r="K120" s="55">
        <v>43101</v>
      </c>
      <c r="L120" s="55">
        <v>44012</v>
      </c>
      <c r="M120" s="22">
        <f t="shared" si="1"/>
        <v>130</v>
      </c>
      <c r="N120" s="65">
        <v>1</v>
      </c>
      <c r="O120" s="28" t="s">
        <v>471</v>
      </c>
      <c r="P120" s="29" t="s">
        <v>93</v>
      </c>
    </row>
    <row r="121" spans="1:16" ht="63.75" x14ac:dyDescent="0.2">
      <c r="A121" s="16">
        <v>3</v>
      </c>
      <c r="B121" s="22" t="s">
        <v>472</v>
      </c>
      <c r="C121" s="23" t="s">
        <v>26</v>
      </c>
      <c r="D121" s="63">
        <v>5</v>
      </c>
      <c r="E121" s="111" t="s">
        <v>466</v>
      </c>
      <c r="F121" s="111" t="s">
        <v>467</v>
      </c>
      <c r="G121" s="23" t="s">
        <v>473</v>
      </c>
      <c r="H121" s="23" t="s">
        <v>474</v>
      </c>
      <c r="I121" s="42" t="s">
        <v>475</v>
      </c>
      <c r="J121" s="29">
        <v>180</v>
      </c>
      <c r="K121" s="55">
        <v>43101</v>
      </c>
      <c r="L121" s="55">
        <v>44196</v>
      </c>
      <c r="M121" s="22">
        <f t="shared" si="1"/>
        <v>156</v>
      </c>
      <c r="N121" s="51">
        <v>1</v>
      </c>
      <c r="O121" s="28" t="s">
        <v>476</v>
      </c>
      <c r="P121" s="29" t="s">
        <v>93</v>
      </c>
    </row>
    <row r="122" spans="1:16" ht="63.75" x14ac:dyDescent="0.2">
      <c r="A122" s="16">
        <v>3</v>
      </c>
      <c r="B122" s="22" t="s">
        <v>477</v>
      </c>
      <c r="C122" s="23" t="s">
        <v>26</v>
      </c>
      <c r="D122" s="25">
        <v>6</v>
      </c>
      <c r="E122" s="111" t="s">
        <v>478</v>
      </c>
      <c r="F122" s="111" t="s">
        <v>479</v>
      </c>
      <c r="G122" s="28" t="s">
        <v>480</v>
      </c>
      <c r="H122" s="23" t="s">
        <v>481</v>
      </c>
      <c r="I122" s="42" t="s">
        <v>482</v>
      </c>
      <c r="J122" s="29">
        <v>1</v>
      </c>
      <c r="K122" s="34">
        <v>43101</v>
      </c>
      <c r="L122" s="34">
        <v>43159</v>
      </c>
      <c r="M122" s="22">
        <f t="shared" si="1"/>
        <v>8</v>
      </c>
      <c r="N122" s="65">
        <v>1</v>
      </c>
      <c r="O122" s="28" t="s">
        <v>483</v>
      </c>
      <c r="P122" s="29" t="s">
        <v>484</v>
      </c>
    </row>
    <row r="123" spans="1:16" ht="51" x14ac:dyDescent="0.2">
      <c r="A123" s="16">
        <v>3</v>
      </c>
      <c r="B123" s="22" t="s">
        <v>485</v>
      </c>
      <c r="C123" s="23" t="s">
        <v>26</v>
      </c>
      <c r="D123" s="25">
        <v>6</v>
      </c>
      <c r="E123" s="111" t="s">
        <v>486</v>
      </c>
      <c r="F123" s="111" t="s">
        <v>487</v>
      </c>
      <c r="G123" s="28" t="s">
        <v>480</v>
      </c>
      <c r="H123" s="28" t="s">
        <v>488</v>
      </c>
      <c r="I123" s="42" t="s">
        <v>489</v>
      </c>
      <c r="J123" s="29">
        <v>6571</v>
      </c>
      <c r="K123" s="34">
        <v>43132</v>
      </c>
      <c r="L123" s="34">
        <v>44012</v>
      </c>
      <c r="M123" s="22">
        <f t="shared" si="1"/>
        <v>126</v>
      </c>
      <c r="N123" s="65">
        <v>1</v>
      </c>
      <c r="O123" s="28" t="s">
        <v>490</v>
      </c>
      <c r="P123" s="29" t="s">
        <v>85</v>
      </c>
    </row>
    <row r="124" spans="1:16" ht="51" x14ac:dyDescent="0.2">
      <c r="A124" s="16">
        <v>3</v>
      </c>
      <c r="B124" s="22" t="s">
        <v>491</v>
      </c>
      <c r="C124" s="23" t="s">
        <v>26</v>
      </c>
      <c r="D124" s="25">
        <v>6</v>
      </c>
      <c r="E124" s="111" t="s">
        <v>486</v>
      </c>
      <c r="F124" s="111" t="s">
        <v>487</v>
      </c>
      <c r="G124" s="28" t="s">
        <v>480</v>
      </c>
      <c r="H124" s="28" t="s">
        <v>492</v>
      </c>
      <c r="I124" s="42" t="s">
        <v>493</v>
      </c>
      <c r="J124" s="29">
        <v>6571</v>
      </c>
      <c r="K124" s="34">
        <v>43132</v>
      </c>
      <c r="L124" s="34">
        <v>44196</v>
      </c>
      <c r="M124" s="22">
        <f t="shared" si="1"/>
        <v>152</v>
      </c>
      <c r="N124" s="65">
        <v>1</v>
      </c>
      <c r="O124" s="35" t="s">
        <v>494</v>
      </c>
      <c r="P124" s="29" t="s">
        <v>85</v>
      </c>
    </row>
    <row r="125" spans="1:16" ht="51" x14ac:dyDescent="0.2">
      <c r="A125" s="16">
        <v>3</v>
      </c>
      <c r="B125" s="22" t="s">
        <v>495</v>
      </c>
      <c r="C125" s="23" t="s">
        <v>26</v>
      </c>
      <c r="D125" s="25">
        <v>6</v>
      </c>
      <c r="E125" s="111" t="s">
        <v>486</v>
      </c>
      <c r="F125" s="111" t="s">
        <v>487</v>
      </c>
      <c r="G125" s="28" t="s">
        <v>480</v>
      </c>
      <c r="H125" s="28" t="s">
        <v>496</v>
      </c>
      <c r="I125" s="42" t="s">
        <v>497</v>
      </c>
      <c r="J125" s="29">
        <v>6571</v>
      </c>
      <c r="K125" s="34">
        <v>43132</v>
      </c>
      <c r="L125" s="34">
        <v>44012</v>
      </c>
      <c r="M125" s="22">
        <f t="shared" si="1"/>
        <v>126</v>
      </c>
      <c r="N125" s="65">
        <v>1</v>
      </c>
      <c r="O125" s="28" t="s">
        <v>490</v>
      </c>
      <c r="P125" s="29" t="s">
        <v>85</v>
      </c>
    </row>
    <row r="126" spans="1:16" ht="63.75" x14ac:dyDescent="0.2">
      <c r="A126" s="16">
        <v>3</v>
      </c>
      <c r="B126" s="22" t="s">
        <v>498</v>
      </c>
      <c r="C126" s="23" t="s">
        <v>26</v>
      </c>
      <c r="D126" s="25">
        <v>6</v>
      </c>
      <c r="E126" s="111" t="s">
        <v>486</v>
      </c>
      <c r="F126" s="111" t="s">
        <v>487</v>
      </c>
      <c r="G126" s="28" t="s">
        <v>480</v>
      </c>
      <c r="H126" s="28" t="s">
        <v>499</v>
      </c>
      <c r="I126" s="42" t="s">
        <v>497</v>
      </c>
      <c r="J126" s="29">
        <v>18000</v>
      </c>
      <c r="K126" s="34">
        <v>43132</v>
      </c>
      <c r="L126" s="34">
        <v>44285</v>
      </c>
      <c r="M126" s="22">
        <f t="shared" si="1"/>
        <v>165</v>
      </c>
      <c r="N126" s="51">
        <v>1</v>
      </c>
      <c r="O126" s="35" t="s">
        <v>500</v>
      </c>
      <c r="P126" s="29" t="s">
        <v>85</v>
      </c>
    </row>
    <row r="127" spans="1:16" ht="51" x14ac:dyDescent="0.2">
      <c r="A127" s="16">
        <v>3</v>
      </c>
      <c r="B127" s="22" t="s">
        <v>501</v>
      </c>
      <c r="C127" s="23" t="s">
        <v>26</v>
      </c>
      <c r="D127" s="25">
        <v>7</v>
      </c>
      <c r="E127" s="111" t="s">
        <v>502</v>
      </c>
      <c r="F127" s="111" t="s">
        <v>503</v>
      </c>
      <c r="G127" s="28" t="s">
        <v>504</v>
      </c>
      <c r="H127" s="66" t="s">
        <v>505</v>
      </c>
      <c r="I127" s="42" t="s">
        <v>506</v>
      </c>
      <c r="J127" s="27">
        <v>1</v>
      </c>
      <c r="K127" s="34">
        <v>43101</v>
      </c>
      <c r="L127" s="34">
        <v>43281</v>
      </c>
      <c r="M127" s="22">
        <f t="shared" si="1"/>
        <v>26</v>
      </c>
      <c r="N127" s="68">
        <v>1</v>
      </c>
      <c r="O127" s="35" t="s">
        <v>507</v>
      </c>
      <c r="P127" s="29" t="s">
        <v>85</v>
      </c>
    </row>
    <row r="128" spans="1:16" ht="63.75" x14ac:dyDescent="0.2">
      <c r="A128" s="16">
        <v>3</v>
      </c>
      <c r="B128" s="22" t="s">
        <v>508</v>
      </c>
      <c r="C128" s="23" t="s">
        <v>26</v>
      </c>
      <c r="D128" s="25">
        <v>7</v>
      </c>
      <c r="E128" s="174" t="s">
        <v>509</v>
      </c>
      <c r="F128" s="111" t="s">
        <v>503</v>
      </c>
      <c r="G128" s="66" t="s">
        <v>510</v>
      </c>
      <c r="H128" s="28" t="s">
        <v>511</v>
      </c>
      <c r="I128" s="42" t="s">
        <v>512</v>
      </c>
      <c r="J128" s="69">
        <v>9</v>
      </c>
      <c r="K128" s="34">
        <v>43004</v>
      </c>
      <c r="L128" s="34">
        <v>43830</v>
      </c>
      <c r="M128" s="22">
        <f t="shared" si="1"/>
        <v>118</v>
      </c>
      <c r="N128" s="32">
        <v>1</v>
      </c>
      <c r="O128" s="28" t="s">
        <v>513</v>
      </c>
      <c r="P128" s="29" t="s">
        <v>514</v>
      </c>
    </row>
    <row r="129" spans="1:16" ht="51" x14ac:dyDescent="0.2">
      <c r="A129" s="16">
        <v>3</v>
      </c>
      <c r="B129" s="22" t="s">
        <v>515</v>
      </c>
      <c r="C129" s="23" t="s">
        <v>26</v>
      </c>
      <c r="D129" s="25">
        <v>7</v>
      </c>
      <c r="E129" s="174" t="s">
        <v>509</v>
      </c>
      <c r="F129" s="111" t="s">
        <v>503</v>
      </c>
      <c r="G129" s="66" t="s">
        <v>510</v>
      </c>
      <c r="H129" s="28" t="s">
        <v>516</v>
      </c>
      <c r="I129" s="42" t="s">
        <v>517</v>
      </c>
      <c r="J129" s="69">
        <v>1</v>
      </c>
      <c r="K129" s="34">
        <v>43013</v>
      </c>
      <c r="L129" s="34">
        <v>43080</v>
      </c>
      <c r="M129" s="22">
        <f t="shared" si="1"/>
        <v>10</v>
      </c>
      <c r="N129" s="70">
        <v>1</v>
      </c>
      <c r="O129" s="28" t="s">
        <v>518</v>
      </c>
      <c r="P129" s="29" t="s">
        <v>315</v>
      </c>
    </row>
    <row r="130" spans="1:16" ht="76.5" x14ac:dyDescent="0.2">
      <c r="A130" s="16">
        <v>3</v>
      </c>
      <c r="B130" s="22" t="s">
        <v>519</v>
      </c>
      <c r="C130" s="23" t="s">
        <v>26</v>
      </c>
      <c r="D130" s="25">
        <v>7</v>
      </c>
      <c r="E130" s="174" t="s">
        <v>509</v>
      </c>
      <c r="F130" s="111" t="s">
        <v>503</v>
      </c>
      <c r="G130" s="66" t="s">
        <v>510</v>
      </c>
      <c r="H130" s="28" t="s">
        <v>520</v>
      </c>
      <c r="I130" s="42" t="s">
        <v>521</v>
      </c>
      <c r="J130" s="29">
        <v>1</v>
      </c>
      <c r="K130" s="34">
        <v>43080</v>
      </c>
      <c r="L130" s="34">
        <v>43130</v>
      </c>
      <c r="M130" s="22">
        <f t="shared" si="1"/>
        <v>7</v>
      </c>
      <c r="N130" s="27">
        <v>1</v>
      </c>
      <c r="O130" s="28" t="s">
        <v>522</v>
      </c>
      <c r="P130" s="29" t="s">
        <v>315</v>
      </c>
    </row>
    <row r="131" spans="1:16" ht="76.5" x14ac:dyDescent="0.2">
      <c r="A131" s="16">
        <v>3</v>
      </c>
      <c r="B131" s="22" t="s">
        <v>523</v>
      </c>
      <c r="C131" s="23" t="s">
        <v>26</v>
      </c>
      <c r="D131" s="25">
        <v>7</v>
      </c>
      <c r="E131" s="174" t="s">
        <v>509</v>
      </c>
      <c r="F131" s="111" t="s">
        <v>503</v>
      </c>
      <c r="G131" s="66" t="s">
        <v>510</v>
      </c>
      <c r="H131" s="28" t="s">
        <v>524</v>
      </c>
      <c r="I131" s="42" t="s">
        <v>525</v>
      </c>
      <c r="J131" s="29">
        <v>1</v>
      </c>
      <c r="K131" s="34">
        <v>43101</v>
      </c>
      <c r="L131" s="34">
        <v>43146</v>
      </c>
      <c r="M131" s="22">
        <f t="shared" si="1"/>
        <v>6</v>
      </c>
      <c r="N131" s="27">
        <v>1</v>
      </c>
      <c r="O131" s="28" t="s">
        <v>526</v>
      </c>
      <c r="P131" s="29" t="s">
        <v>315</v>
      </c>
    </row>
    <row r="132" spans="1:16" ht="63.75" x14ac:dyDescent="0.2">
      <c r="A132" s="16">
        <v>3</v>
      </c>
      <c r="B132" s="22" t="s">
        <v>527</v>
      </c>
      <c r="C132" s="23" t="s">
        <v>26</v>
      </c>
      <c r="D132" s="25">
        <v>7</v>
      </c>
      <c r="E132" s="174" t="s">
        <v>509</v>
      </c>
      <c r="F132" s="111" t="s">
        <v>503</v>
      </c>
      <c r="G132" s="66" t="s">
        <v>510</v>
      </c>
      <c r="H132" s="28" t="s">
        <v>528</v>
      </c>
      <c r="I132" s="42" t="s">
        <v>529</v>
      </c>
      <c r="J132" s="29">
        <v>1</v>
      </c>
      <c r="K132" s="34">
        <v>43101</v>
      </c>
      <c r="L132" s="34">
        <v>44196</v>
      </c>
      <c r="M132" s="22">
        <f t="shared" si="1"/>
        <v>156</v>
      </c>
      <c r="N132" s="27">
        <v>1</v>
      </c>
      <c r="O132" s="28" t="s">
        <v>530</v>
      </c>
      <c r="P132" s="29" t="s">
        <v>484</v>
      </c>
    </row>
    <row r="133" spans="1:16" ht="60.75" customHeight="1" x14ac:dyDescent="0.2">
      <c r="A133" s="16">
        <v>3</v>
      </c>
      <c r="B133" s="22" t="s">
        <v>531</v>
      </c>
      <c r="C133" s="23" t="s">
        <v>26</v>
      </c>
      <c r="D133" s="25">
        <v>7</v>
      </c>
      <c r="E133" s="174" t="s">
        <v>509</v>
      </c>
      <c r="F133" s="111" t="s">
        <v>503</v>
      </c>
      <c r="G133" s="66" t="s">
        <v>510</v>
      </c>
      <c r="H133" s="28" t="s">
        <v>532</v>
      </c>
      <c r="I133" s="42" t="s">
        <v>533</v>
      </c>
      <c r="J133" s="29">
        <v>2077</v>
      </c>
      <c r="K133" s="34">
        <v>43132</v>
      </c>
      <c r="L133" s="34">
        <v>43830</v>
      </c>
      <c r="M133" s="22">
        <f t="shared" si="1"/>
        <v>100</v>
      </c>
      <c r="N133" s="27">
        <v>1</v>
      </c>
      <c r="O133" s="28" t="s">
        <v>534</v>
      </c>
      <c r="P133" s="29" t="s">
        <v>315</v>
      </c>
    </row>
    <row r="134" spans="1:16" ht="51" x14ac:dyDescent="0.2">
      <c r="A134" s="16">
        <v>3</v>
      </c>
      <c r="B134" s="22" t="s">
        <v>535</v>
      </c>
      <c r="C134" s="23" t="s">
        <v>26</v>
      </c>
      <c r="D134" s="25">
        <v>8</v>
      </c>
      <c r="E134" s="174" t="s">
        <v>536</v>
      </c>
      <c r="F134" s="111" t="s">
        <v>537</v>
      </c>
      <c r="G134" s="23" t="s">
        <v>538</v>
      </c>
      <c r="H134" s="23" t="s">
        <v>539</v>
      </c>
      <c r="I134" s="42" t="s">
        <v>540</v>
      </c>
      <c r="J134" s="25">
        <v>1</v>
      </c>
      <c r="K134" s="34">
        <v>43101</v>
      </c>
      <c r="L134" s="34">
        <v>43555</v>
      </c>
      <c r="M134" s="22">
        <f t="shared" si="1"/>
        <v>65</v>
      </c>
      <c r="N134" s="27">
        <v>1</v>
      </c>
      <c r="O134" s="28" t="s">
        <v>541</v>
      </c>
      <c r="P134" s="29" t="s">
        <v>484</v>
      </c>
    </row>
    <row r="135" spans="1:16" ht="51" x14ac:dyDescent="0.2">
      <c r="A135" s="16">
        <v>3</v>
      </c>
      <c r="B135" s="22" t="s">
        <v>542</v>
      </c>
      <c r="C135" s="23" t="s">
        <v>26</v>
      </c>
      <c r="D135" s="25">
        <v>9</v>
      </c>
      <c r="E135" s="174" t="s">
        <v>543</v>
      </c>
      <c r="F135" s="111" t="s">
        <v>544</v>
      </c>
      <c r="G135" s="23" t="s">
        <v>545</v>
      </c>
      <c r="H135" s="23" t="s">
        <v>546</v>
      </c>
      <c r="I135" s="42" t="s">
        <v>547</v>
      </c>
      <c r="J135" s="25">
        <v>1</v>
      </c>
      <c r="K135" s="34">
        <v>43101</v>
      </c>
      <c r="L135" s="34">
        <v>43131</v>
      </c>
      <c r="M135" s="22">
        <f t="shared" si="1"/>
        <v>4</v>
      </c>
      <c r="N135" s="27">
        <v>1</v>
      </c>
      <c r="O135" s="28" t="s">
        <v>548</v>
      </c>
      <c r="P135" s="29" t="s">
        <v>484</v>
      </c>
    </row>
    <row r="136" spans="1:16" ht="76.5" x14ac:dyDescent="0.2">
      <c r="A136" s="16">
        <v>3</v>
      </c>
      <c r="B136" s="22" t="s">
        <v>549</v>
      </c>
      <c r="C136" s="23" t="s">
        <v>26</v>
      </c>
      <c r="D136" s="25">
        <v>10</v>
      </c>
      <c r="E136" s="111" t="s">
        <v>550</v>
      </c>
      <c r="F136" s="111" t="s">
        <v>551</v>
      </c>
      <c r="G136" s="23" t="s">
        <v>552</v>
      </c>
      <c r="H136" s="23" t="s">
        <v>553</v>
      </c>
      <c r="I136" s="42" t="s">
        <v>554</v>
      </c>
      <c r="J136" s="25">
        <v>1</v>
      </c>
      <c r="K136" s="34">
        <v>43101</v>
      </c>
      <c r="L136" s="34">
        <v>43555</v>
      </c>
      <c r="M136" s="22">
        <f t="shared" si="1"/>
        <v>65</v>
      </c>
      <c r="N136" s="27">
        <v>1</v>
      </c>
      <c r="O136" s="28" t="s">
        <v>555</v>
      </c>
      <c r="P136" s="29" t="s">
        <v>484</v>
      </c>
    </row>
    <row r="137" spans="1:16" ht="38.25" x14ac:dyDescent="0.2">
      <c r="A137" s="16">
        <v>3</v>
      </c>
      <c r="B137" s="22" t="s">
        <v>556</v>
      </c>
      <c r="C137" s="23" t="s">
        <v>26</v>
      </c>
      <c r="D137" s="25">
        <v>11</v>
      </c>
      <c r="E137" s="174" t="s">
        <v>557</v>
      </c>
      <c r="F137" s="111" t="s">
        <v>558</v>
      </c>
      <c r="G137" s="23" t="s">
        <v>559</v>
      </c>
      <c r="H137" s="23" t="s">
        <v>560</v>
      </c>
      <c r="I137" s="42" t="s">
        <v>561</v>
      </c>
      <c r="J137" s="25">
        <v>1</v>
      </c>
      <c r="K137" s="34">
        <v>43100</v>
      </c>
      <c r="L137" s="34">
        <v>43131</v>
      </c>
      <c r="M137" s="22">
        <f t="shared" si="1"/>
        <v>4</v>
      </c>
      <c r="N137" s="27">
        <v>1</v>
      </c>
      <c r="O137" s="28" t="s">
        <v>562</v>
      </c>
      <c r="P137" s="29" t="s">
        <v>484</v>
      </c>
    </row>
    <row r="138" spans="1:16" ht="63.75" x14ac:dyDescent="0.2">
      <c r="A138" s="16">
        <v>3</v>
      </c>
      <c r="B138" s="22" t="s">
        <v>563</v>
      </c>
      <c r="C138" s="23" t="s">
        <v>26</v>
      </c>
      <c r="D138" s="25">
        <v>12</v>
      </c>
      <c r="E138" s="111" t="s">
        <v>564</v>
      </c>
      <c r="F138" s="111" t="s">
        <v>565</v>
      </c>
      <c r="G138" s="23" t="s">
        <v>538</v>
      </c>
      <c r="H138" s="23" t="s">
        <v>539</v>
      </c>
      <c r="I138" s="42" t="s">
        <v>540</v>
      </c>
      <c r="J138" s="25">
        <v>1</v>
      </c>
      <c r="K138" s="34">
        <v>43101</v>
      </c>
      <c r="L138" s="34">
        <v>43465</v>
      </c>
      <c r="M138" s="22">
        <f t="shared" si="1"/>
        <v>52</v>
      </c>
      <c r="N138" s="51">
        <v>1</v>
      </c>
      <c r="O138" s="28" t="s">
        <v>424</v>
      </c>
      <c r="P138" s="29" t="s">
        <v>419</v>
      </c>
    </row>
    <row r="139" spans="1:16" ht="63.75" x14ac:dyDescent="0.2">
      <c r="A139" s="16">
        <v>3</v>
      </c>
      <c r="B139" s="22" t="s">
        <v>566</v>
      </c>
      <c r="C139" s="23" t="s">
        <v>26</v>
      </c>
      <c r="D139" s="63">
        <v>12</v>
      </c>
      <c r="E139" s="111" t="s">
        <v>564</v>
      </c>
      <c r="F139" s="111" t="s">
        <v>565</v>
      </c>
      <c r="G139" s="64" t="s">
        <v>567</v>
      </c>
      <c r="H139" s="64" t="s">
        <v>568</v>
      </c>
      <c r="I139" s="42" t="s">
        <v>423</v>
      </c>
      <c r="J139" s="63">
        <v>1</v>
      </c>
      <c r="K139" s="34">
        <v>43101</v>
      </c>
      <c r="L139" s="34">
        <v>43465</v>
      </c>
      <c r="M139" s="22">
        <f t="shared" ref="M139:M202" si="2">ROUND((L139-K139)/7,0)</f>
        <v>52</v>
      </c>
      <c r="N139" s="51">
        <v>1</v>
      </c>
      <c r="O139" s="28" t="s">
        <v>424</v>
      </c>
      <c r="P139" s="29" t="s">
        <v>419</v>
      </c>
    </row>
    <row r="140" spans="1:16" ht="63.75" x14ac:dyDescent="0.2">
      <c r="A140" s="16">
        <v>3</v>
      </c>
      <c r="B140" s="22" t="s">
        <v>569</v>
      </c>
      <c r="C140" s="23" t="s">
        <v>26</v>
      </c>
      <c r="D140" s="63">
        <v>1</v>
      </c>
      <c r="E140" s="140" t="s">
        <v>570</v>
      </c>
      <c r="F140" s="140" t="s">
        <v>571</v>
      </c>
      <c r="G140" s="64" t="s">
        <v>538</v>
      </c>
      <c r="H140" s="71" t="s">
        <v>539</v>
      </c>
      <c r="I140" s="42" t="s">
        <v>540</v>
      </c>
      <c r="J140" s="63">
        <v>1</v>
      </c>
      <c r="K140" s="34">
        <v>43101</v>
      </c>
      <c r="L140" s="34">
        <v>43465</v>
      </c>
      <c r="M140" s="22">
        <f t="shared" si="2"/>
        <v>52</v>
      </c>
      <c r="N140" s="51">
        <v>1</v>
      </c>
      <c r="O140" s="28" t="s">
        <v>424</v>
      </c>
      <c r="P140" s="29" t="s">
        <v>419</v>
      </c>
    </row>
    <row r="141" spans="1:16" ht="51" x14ac:dyDescent="0.2">
      <c r="A141" s="16">
        <v>3</v>
      </c>
      <c r="B141" s="22" t="s">
        <v>572</v>
      </c>
      <c r="C141" s="23" t="s">
        <v>26</v>
      </c>
      <c r="D141" s="63">
        <v>1</v>
      </c>
      <c r="E141" s="140" t="s">
        <v>570</v>
      </c>
      <c r="F141" s="140" t="s">
        <v>571</v>
      </c>
      <c r="G141" s="64" t="s">
        <v>573</v>
      </c>
      <c r="H141" s="71" t="s">
        <v>574</v>
      </c>
      <c r="I141" s="42" t="s">
        <v>575</v>
      </c>
      <c r="J141" s="63">
        <v>1</v>
      </c>
      <c r="K141" s="34">
        <v>43100</v>
      </c>
      <c r="L141" s="34">
        <v>43159</v>
      </c>
      <c r="M141" s="22">
        <f t="shared" si="2"/>
        <v>8</v>
      </c>
      <c r="N141" s="27">
        <v>1</v>
      </c>
      <c r="O141" s="28" t="s">
        <v>576</v>
      </c>
      <c r="P141" s="29" t="s">
        <v>484</v>
      </c>
    </row>
    <row r="142" spans="1:16" ht="63.75" x14ac:dyDescent="0.2">
      <c r="A142" s="16">
        <v>3</v>
      </c>
      <c r="B142" s="22" t="s">
        <v>577</v>
      </c>
      <c r="C142" s="23" t="s">
        <v>26</v>
      </c>
      <c r="D142" s="63">
        <v>1</v>
      </c>
      <c r="E142" s="140" t="s">
        <v>570</v>
      </c>
      <c r="F142" s="140" t="s">
        <v>571</v>
      </c>
      <c r="G142" s="71" t="s">
        <v>421</v>
      </c>
      <c r="H142" s="71" t="s">
        <v>422</v>
      </c>
      <c r="I142" s="42" t="s">
        <v>423</v>
      </c>
      <c r="J142" s="63">
        <v>1</v>
      </c>
      <c r="K142" s="34">
        <v>43101</v>
      </c>
      <c r="L142" s="34">
        <v>43465</v>
      </c>
      <c r="M142" s="22">
        <f t="shared" si="2"/>
        <v>52</v>
      </c>
      <c r="N142" s="51">
        <v>1</v>
      </c>
      <c r="O142" s="28" t="s">
        <v>424</v>
      </c>
      <c r="P142" s="29" t="s">
        <v>419</v>
      </c>
    </row>
    <row r="143" spans="1:16" ht="76.5" x14ac:dyDescent="0.2">
      <c r="A143" s="16">
        <v>3</v>
      </c>
      <c r="B143" s="22" t="s">
        <v>578</v>
      </c>
      <c r="C143" s="23" t="s">
        <v>26</v>
      </c>
      <c r="D143" s="63">
        <v>1</v>
      </c>
      <c r="E143" s="140" t="s">
        <v>570</v>
      </c>
      <c r="F143" s="140" t="s">
        <v>571</v>
      </c>
      <c r="G143" s="72" t="s">
        <v>426</v>
      </c>
      <c r="H143" s="72" t="s">
        <v>427</v>
      </c>
      <c r="I143" s="42" t="s">
        <v>428</v>
      </c>
      <c r="J143" s="42">
        <v>1</v>
      </c>
      <c r="K143" s="34">
        <v>43101</v>
      </c>
      <c r="L143" s="34">
        <v>43159</v>
      </c>
      <c r="M143" s="22">
        <f t="shared" si="2"/>
        <v>8</v>
      </c>
      <c r="N143" s="27">
        <v>1</v>
      </c>
      <c r="O143" s="28" t="s">
        <v>429</v>
      </c>
      <c r="P143" s="29" t="s">
        <v>430</v>
      </c>
    </row>
    <row r="144" spans="1:16" ht="63.75" x14ac:dyDescent="0.2">
      <c r="A144" s="16">
        <v>3</v>
      </c>
      <c r="B144" s="22" t="s">
        <v>579</v>
      </c>
      <c r="C144" s="23" t="s">
        <v>26</v>
      </c>
      <c r="D144" s="63">
        <v>1</v>
      </c>
      <c r="E144" s="140" t="s">
        <v>570</v>
      </c>
      <c r="F144" s="140" t="s">
        <v>571</v>
      </c>
      <c r="G144" s="40" t="s">
        <v>580</v>
      </c>
      <c r="H144" s="40" t="s">
        <v>581</v>
      </c>
      <c r="I144" s="42" t="s">
        <v>575</v>
      </c>
      <c r="J144" s="42">
        <v>1</v>
      </c>
      <c r="K144" s="34">
        <v>43100</v>
      </c>
      <c r="L144" s="34">
        <v>43159</v>
      </c>
      <c r="M144" s="22">
        <f t="shared" si="2"/>
        <v>8</v>
      </c>
      <c r="N144" s="27">
        <v>1</v>
      </c>
      <c r="O144" s="28" t="s">
        <v>582</v>
      </c>
      <c r="P144" s="29" t="s">
        <v>484</v>
      </c>
    </row>
    <row r="145" spans="1:16" ht="51" x14ac:dyDescent="0.2">
      <c r="A145" s="16">
        <v>3</v>
      </c>
      <c r="B145" s="22" t="s">
        <v>583</v>
      </c>
      <c r="C145" s="23" t="s">
        <v>26</v>
      </c>
      <c r="D145" s="63">
        <v>2</v>
      </c>
      <c r="E145" s="140" t="s">
        <v>584</v>
      </c>
      <c r="F145" s="140" t="s">
        <v>585</v>
      </c>
      <c r="G145" s="64" t="s">
        <v>586</v>
      </c>
      <c r="H145" s="64" t="s">
        <v>587</v>
      </c>
      <c r="I145" s="42" t="s">
        <v>575</v>
      </c>
      <c r="J145" s="63">
        <v>1</v>
      </c>
      <c r="K145" s="34">
        <v>43100</v>
      </c>
      <c r="L145" s="34">
        <v>43159</v>
      </c>
      <c r="M145" s="22">
        <f t="shared" si="2"/>
        <v>8</v>
      </c>
      <c r="N145" s="27">
        <v>1</v>
      </c>
      <c r="O145" s="28" t="s">
        <v>588</v>
      </c>
      <c r="P145" s="29" t="s">
        <v>484</v>
      </c>
    </row>
    <row r="146" spans="1:16" ht="63.75" x14ac:dyDescent="0.2">
      <c r="A146" s="16">
        <v>3</v>
      </c>
      <c r="B146" s="22" t="s">
        <v>589</v>
      </c>
      <c r="C146" s="23" t="s">
        <v>26</v>
      </c>
      <c r="D146" s="63">
        <v>3</v>
      </c>
      <c r="E146" s="129" t="s">
        <v>590</v>
      </c>
      <c r="F146" s="140" t="s">
        <v>591</v>
      </c>
      <c r="G146" s="64" t="s">
        <v>592</v>
      </c>
      <c r="H146" s="71" t="s">
        <v>593</v>
      </c>
      <c r="I146" s="42" t="s">
        <v>540</v>
      </c>
      <c r="J146" s="63">
        <v>1</v>
      </c>
      <c r="K146" s="34">
        <v>43101</v>
      </c>
      <c r="L146" s="34">
        <v>43555</v>
      </c>
      <c r="M146" s="22">
        <f t="shared" si="2"/>
        <v>65</v>
      </c>
      <c r="N146" s="27">
        <v>1</v>
      </c>
      <c r="O146" s="28" t="s">
        <v>594</v>
      </c>
      <c r="P146" s="29" t="s">
        <v>484</v>
      </c>
    </row>
    <row r="147" spans="1:16" ht="63.75" x14ac:dyDescent="0.2">
      <c r="A147" s="16">
        <v>3</v>
      </c>
      <c r="B147" s="22" t="s">
        <v>595</v>
      </c>
      <c r="C147" s="23" t="s">
        <v>26</v>
      </c>
      <c r="D147" s="63">
        <v>3</v>
      </c>
      <c r="E147" s="129" t="s">
        <v>590</v>
      </c>
      <c r="F147" s="140" t="s">
        <v>591</v>
      </c>
      <c r="G147" s="64" t="s">
        <v>596</v>
      </c>
      <c r="H147" s="71" t="s">
        <v>597</v>
      </c>
      <c r="I147" s="42" t="s">
        <v>540</v>
      </c>
      <c r="J147" s="63">
        <v>1</v>
      </c>
      <c r="K147" s="34">
        <v>43101</v>
      </c>
      <c r="L147" s="34">
        <v>43921</v>
      </c>
      <c r="M147" s="22">
        <f t="shared" si="2"/>
        <v>117</v>
      </c>
      <c r="N147" s="27">
        <v>1</v>
      </c>
      <c r="O147" s="28" t="s">
        <v>598</v>
      </c>
      <c r="P147" s="29" t="s">
        <v>484</v>
      </c>
    </row>
    <row r="148" spans="1:16" ht="76.5" x14ac:dyDescent="0.2">
      <c r="A148" s="16">
        <v>4</v>
      </c>
      <c r="B148" s="22" t="s">
        <v>599</v>
      </c>
      <c r="C148" s="23" t="s">
        <v>26</v>
      </c>
      <c r="D148" s="47">
        <v>1</v>
      </c>
      <c r="E148" s="111" t="s">
        <v>600</v>
      </c>
      <c r="F148" s="111" t="s">
        <v>601</v>
      </c>
      <c r="G148" s="23" t="s">
        <v>602</v>
      </c>
      <c r="H148" s="28" t="s">
        <v>603</v>
      </c>
      <c r="I148" s="29" t="s">
        <v>604</v>
      </c>
      <c r="J148" s="29">
        <v>1</v>
      </c>
      <c r="K148" s="60">
        <v>43313</v>
      </c>
      <c r="L148" s="60">
        <v>43524</v>
      </c>
      <c r="M148" s="22">
        <f t="shared" si="2"/>
        <v>30</v>
      </c>
      <c r="N148" s="27">
        <v>1</v>
      </c>
      <c r="O148" s="28" t="s">
        <v>605</v>
      </c>
      <c r="P148" s="29" t="s">
        <v>234</v>
      </c>
    </row>
    <row r="149" spans="1:16" ht="81" customHeight="1" x14ac:dyDescent="0.2">
      <c r="A149" s="16">
        <v>4</v>
      </c>
      <c r="B149" s="22" t="s">
        <v>606</v>
      </c>
      <c r="C149" s="23" t="s">
        <v>26</v>
      </c>
      <c r="D149" s="47">
        <v>1</v>
      </c>
      <c r="E149" s="111" t="s">
        <v>607</v>
      </c>
      <c r="F149" s="111" t="s">
        <v>608</v>
      </c>
      <c r="G149" s="23" t="s">
        <v>55</v>
      </c>
      <c r="H149" s="23" t="s">
        <v>56</v>
      </c>
      <c r="I149" s="25" t="s">
        <v>57</v>
      </c>
      <c r="J149" s="24">
        <v>12</v>
      </c>
      <c r="K149" s="60">
        <v>43250</v>
      </c>
      <c r="L149" s="60">
        <v>44377</v>
      </c>
      <c r="M149" s="22">
        <f t="shared" si="2"/>
        <v>161</v>
      </c>
      <c r="N149" s="27">
        <v>1</v>
      </c>
      <c r="O149" s="28" t="s">
        <v>58</v>
      </c>
      <c r="P149" s="29" t="s">
        <v>59</v>
      </c>
    </row>
    <row r="150" spans="1:16" ht="86.25" customHeight="1" x14ac:dyDescent="0.2">
      <c r="A150" s="16">
        <v>4</v>
      </c>
      <c r="B150" s="22" t="s">
        <v>609</v>
      </c>
      <c r="C150" s="23" t="s">
        <v>26</v>
      </c>
      <c r="D150" s="47">
        <v>1</v>
      </c>
      <c r="E150" s="111" t="s">
        <v>607</v>
      </c>
      <c r="F150" s="111" t="s">
        <v>608</v>
      </c>
      <c r="G150" s="23" t="s">
        <v>61</v>
      </c>
      <c r="H150" s="23" t="s">
        <v>62</v>
      </c>
      <c r="I150" s="25" t="s">
        <v>610</v>
      </c>
      <c r="J150" s="24">
        <v>12</v>
      </c>
      <c r="K150" s="60">
        <v>43327</v>
      </c>
      <c r="L150" s="60">
        <v>43692</v>
      </c>
      <c r="M150" s="22">
        <f t="shared" si="2"/>
        <v>52</v>
      </c>
      <c r="N150" s="74">
        <v>1</v>
      </c>
      <c r="O150" s="28" t="s">
        <v>611</v>
      </c>
      <c r="P150" s="29" t="s">
        <v>65</v>
      </c>
    </row>
    <row r="151" spans="1:16" ht="102" x14ac:dyDescent="0.2">
      <c r="A151" s="16">
        <v>4</v>
      </c>
      <c r="B151" s="22" t="s">
        <v>612</v>
      </c>
      <c r="C151" s="23" t="s">
        <v>26</v>
      </c>
      <c r="D151" s="47">
        <v>1</v>
      </c>
      <c r="E151" s="111" t="s">
        <v>607</v>
      </c>
      <c r="F151" s="111" t="s">
        <v>608</v>
      </c>
      <c r="G151" s="23" t="s">
        <v>613</v>
      </c>
      <c r="H151" s="23" t="s">
        <v>68</v>
      </c>
      <c r="I151" s="25" t="s">
        <v>69</v>
      </c>
      <c r="J151" s="24">
        <v>4</v>
      </c>
      <c r="K151" s="60">
        <v>43327</v>
      </c>
      <c r="L151" s="60">
        <v>44196</v>
      </c>
      <c r="M151" s="22">
        <f t="shared" si="2"/>
        <v>124</v>
      </c>
      <c r="N151" s="74">
        <v>1</v>
      </c>
      <c r="O151" s="28" t="s">
        <v>118</v>
      </c>
      <c r="P151" s="29" t="s">
        <v>614</v>
      </c>
    </row>
    <row r="152" spans="1:16" ht="89.25" x14ac:dyDescent="0.2">
      <c r="A152" s="16">
        <v>4</v>
      </c>
      <c r="B152" s="22" t="s">
        <v>615</v>
      </c>
      <c r="C152" s="23" t="s">
        <v>26</v>
      </c>
      <c r="D152" s="47">
        <v>1</v>
      </c>
      <c r="E152" s="111" t="s">
        <v>607</v>
      </c>
      <c r="F152" s="111" t="s">
        <v>608</v>
      </c>
      <c r="G152" s="23" t="s">
        <v>73</v>
      </c>
      <c r="H152" s="23" t="s">
        <v>74</v>
      </c>
      <c r="I152" s="25" t="s">
        <v>75</v>
      </c>
      <c r="J152" s="24">
        <v>5</v>
      </c>
      <c r="K152" s="60">
        <v>43344</v>
      </c>
      <c r="L152" s="60">
        <v>43830</v>
      </c>
      <c r="M152" s="22">
        <f t="shared" si="2"/>
        <v>69</v>
      </c>
      <c r="N152" s="45">
        <v>1</v>
      </c>
      <c r="O152" s="35" t="s">
        <v>616</v>
      </c>
      <c r="P152" s="29" t="s">
        <v>65</v>
      </c>
    </row>
    <row r="153" spans="1:16" ht="63.75" x14ac:dyDescent="0.2">
      <c r="A153" s="16">
        <v>4</v>
      </c>
      <c r="B153" s="22" t="s">
        <v>617</v>
      </c>
      <c r="C153" s="23" t="s">
        <v>26</v>
      </c>
      <c r="D153" s="47">
        <v>1</v>
      </c>
      <c r="E153" s="111" t="s">
        <v>607</v>
      </c>
      <c r="F153" s="111" t="s">
        <v>608</v>
      </c>
      <c r="G153" s="23" t="s">
        <v>618</v>
      </c>
      <c r="H153" s="23" t="s">
        <v>619</v>
      </c>
      <c r="I153" s="25" t="s">
        <v>341</v>
      </c>
      <c r="J153" s="24">
        <v>16</v>
      </c>
      <c r="K153" s="60">
        <v>43344</v>
      </c>
      <c r="L153" s="60">
        <v>44012</v>
      </c>
      <c r="M153" s="22">
        <f t="shared" si="2"/>
        <v>95</v>
      </c>
      <c r="N153" s="74">
        <v>1</v>
      </c>
      <c r="O153" s="28" t="s">
        <v>620</v>
      </c>
      <c r="P153" s="29" t="s">
        <v>85</v>
      </c>
    </row>
    <row r="154" spans="1:16" ht="63.75" x14ac:dyDescent="0.2">
      <c r="A154" s="16">
        <v>4</v>
      </c>
      <c r="B154" s="22" t="s">
        <v>621</v>
      </c>
      <c r="C154" s="23" t="s">
        <v>26</v>
      </c>
      <c r="D154" s="22">
        <v>2</v>
      </c>
      <c r="E154" s="174" t="s">
        <v>622</v>
      </c>
      <c r="F154" s="111" t="s">
        <v>623</v>
      </c>
      <c r="G154" s="23" t="s">
        <v>55</v>
      </c>
      <c r="H154" s="23" t="s">
        <v>56</v>
      </c>
      <c r="I154" s="25" t="s">
        <v>57</v>
      </c>
      <c r="J154" s="24">
        <v>12</v>
      </c>
      <c r="K154" s="60">
        <v>43250</v>
      </c>
      <c r="L154" s="60">
        <v>44377</v>
      </c>
      <c r="M154" s="22">
        <f t="shared" si="2"/>
        <v>161</v>
      </c>
      <c r="N154" s="27">
        <v>1</v>
      </c>
      <c r="O154" s="28" t="s">
        <v>58</v>
      </c>
      <c r="P154" s="29" t="s">
        <v>59</v>
      </c>
    </row>
    <row r="155" spans="1:16" ht="63.75" x14ac:dyDescent="0.2">
      <c r="A155" s="16">
        <v>4</v>
      </c>
      <c r="B155" s="22" t="s">
        <v>624</v>
      </c>
      <c r="C155" s="23" t="s">
        <v>26</v>
      </c>
      <c r="D155" s="22">
        <v>2</v>
      </c>
      <c r="E155" s="174" t="s">
        <v>622</v>
      </c>
      <c r="F155" s="111" t="s">
        <v>623</v>
      </c>
      <c r="G155" s="23" t="s">
        <v>61</v>
      </c>
      <c r="H155" s="23" t="s">
        <v>62</v>
      </c>
      <c r="I155" s="25" t="s">
        <v>63</v>
      </c>
      <c r="J155" s="24">
        <v>12</v>
      </c>
      <c r="K155" s="60">
        <v>43327</v>
      </c>
      <c r="L155" s="60">
        <v>43692</v>
      </c>
      <c r="M155" s="22">
        <f t="shared" si="2"/>
        <v>52</v>
      </c>
      <c r="N155" s="51">
        <v>1</v>
      </c>
      <c r="O155" s="35" t="s">
        <v>625</v>
      </c>
      <c r="P155" s="29" t="s">
        <v>65</v>
      </c>
    </row>
    <row r="156" spans="1:16" ht="102" x14ac:dyDescent="0.2">
      <c r="A156" s="16">
        <v>4</v>
      </c>
      <c r="B156" s="22" t="s">
        <v>626</v>
      </c>
      <c r="C156" s="23" t="s">
        <v>26</v>
      </c>
      <c r="D156" s="22">
        <v>2</v>
      </c>
      <c r="E156" s="174" t="s">
        <v>622</v>
      </c>
      <c r="F156" s="111" t="s">
        <v>623</v>
      </c>
      <c r="G156" s="23" t="s">
        <v>613</v>
      </c>
      <c r="H156" s="23" t="s">
        <v>68</v>
      </c>
      <c r="I156" s="25" t="s">
        <v>69</v>
      </c>
      <c r="J156" s="24">
        <v>4</v>
      </c>
      <c r="K156" s="60">
        <v>43327</v>
      </c>
      <c r="L156" s="60">
        <v>44196</v>
      </c>
      <c r="M156" s="22">
        <f t="shared" si="2"/>
        <v>124</v>
      </c>
      <c r="N156" s="74">
        <v>1</v>
      </c>
      <c r="O156" s="28" t="s">
        <v>118</v>
      </c>
      <c r="P156" s="29" t="s">
        <v>614</v>
      </c>
    </row>
    <row r="157" spans="1:16" ht="89.25" x14ac:dyDescent="0.2">
      <c r="A157" s="16">
        <v>4</v>
      </c>
      <c r="B157" s="22" t="s">
        <v>627</v>
      </c>
      <c r="C157" s="23" t="s">
        <v>26</v>
      </c>
      <c r="D157" s="22">
        <v>2</v>
      </c>
      <c r="E157" s="174" t="s">
        <v>622</v>
      </c>
      <c r="F157" s="111" t="s">
        <v>623</v>
      </c>
      <c r="G157" s="23" t="s">
        <v>73</v>
      </c>
      <c r="H157" s="23" t="s">
        <v>74</v>
      </c>
      <c r="I157" s="25" t="s">
        <v>75</v>
      </c>
      <c r="J157" s="24">
        <v>5</v>
      </c>
      <c r="K157" s="60">
        <v>43344</v>
      </c>
      <c r="L157" s="60">
        <v>43830</v>
      </c>
      <c r="M157" s="22">
        <f t="shared" si="2"/>
        <v>69</v>
      </c>
      <c r="N157" s="74">
        <v>1</v>
      </c>
      <c r="O157" s="35" t="s">
        <v>628</v>
      </c>
      <c r="P157" s="29" t="s">
        <v>59</v>
      </c>
    </row>
    <row r="158" spans="1:16" ht="51" x14ac:dyDescent="0.2">
      <c r="A158" s="16">
        <v>4</v>
      </c>
      <c r="B158" s="22" t="s">
        <v>629</v>
      </c>
      <c r="C158" s="23" t="s">
        <v>26</v>
      </c>
      <c r="D158" s="22">
        <v>3</v>
      </c>
      <c r="E158" s="111" t="s">
        <v>630</v>
      </c>
      <c r="F158" s="111" t="s">
        <v>631</v>
      </c>
      <c r="G158" s="23" t="s">
        <v>55</v>
      </c>
      <c r="H158" s="23" t="s">
        <v>56</v>
      </c>
      <c r="I158" s="25" t="s">
        <v>57</v>
      </c>
      <c r="J158" s="24">
        <v>12</v>
      </c>
      <c r="K158" s="60">
        <v>43250</v>
      </c>
      <c r="L158" s="60">
        <v>44377</v>
      </c>
      <c r="M158" s="22">
        <f t="shared" si="2"/>
        <v>161</v>
      </c>
      <c r="N158" s="45">
        <v>1</v>
      </c>
      <c r="O158" s="35" t="s">
        <v>632</v>
      </c>
      <c r="P158" s="29" t="s">
        <v>633</v>
      </c>
    </row>
    <row r="159" spans="1:16" ht="76.5" x14ac:dyDescent="0.2">
      <c r="A159" s="16">
        <v>4</v>
      </c>
      <c r="B159" s="22" t="s">
        <v>634</v>
      </c>
      <c r="C159" s="23" t="s">
        <v>26</v>
      </c>
      <c r="D159" s="22">
        <v>4</v>
      </c>
      <c r="E159" s="111" t="s">
        <v>635</v>
      </c>
      <c r="F159" s="129" t="s">
        <v>636</v>
      </c>
      <c r="G159" s="23" t="s">
        <v>637</v>
      </c>
      <c r="H159" s="40" t="s">
        <v>638</v>
      </c>
      <c r="I159" s="24" t="s">
        <v>639</v>
      </c>
      <c r="J159" s="47">
        <v>1</v>
      </c>
      <c r="K159" s="60">
        <v>43313</v>
      </c>
      <c r="L159" s="41">
        <v>44377</v>
      </c>
      <c r="M159" s="22">
        <f t="shared" si="2"/>
        <v>152</v>
      </c>
      <c r="N159" s="45">
        <v>1</v>
      </c>
      <c r="O159" s="35" t="s">
        <v>640</v>
      </c>
      <c r="P159" s="29" t="s">
        <v>1090</v>
      </c>
    </row>
    <row r="160" spans="1:16" ht="76.5" x14ac:dyDescent="0.2">
      <c r="A160" s="16">
        <v>4</v>
      </c>
      <c r="B160" s="22" t="s">
        <v>641</v>
      </c>
      <c r="C160" s="23" t="s">
        <v>26</v>
      </c>
      <c r="D160" s="22">
        <v>4</v>
      </c>
      <c r="E160" s="111" t="s">
        <v>642</v>
      </c>
      <c r="F160" s="111" t="s">
        <v>643</v>
      </c>
      <c r="G160" s="23" t="s">
        <v>644</v>
      </c>
      <c r="H160" s="23" t="s">
        <v>645</v>
      </c>
      <c r="I160" s="25" t="s">
        <v>335</v>
      </c>
      <c r="J160" s="24">
        <v>2</v>
      </c>
      <c r="K160" s="60">
        <v>43250</v>
      </c>
      <c r="L160" s="60">
        <v>44377</v>
      </c>
      <c r="M160" s="22">
        <f t="shared" si="2"/>
        <v>161</v>
      </c>
      <c r="N160" s="45">
        <v>1</v>
      </c>
      <c r="O160" s="35" t="s">
        <v>632</v>
      </c>
      <c r="P160" s="29" t="s">
        <v>633</v>
      </c>
    </row>
    <row r="161" spans="1:16" ht="63.75" x14ac:dyDescent="0.2">
      <c r="A161" s="16">
        <v>4</v>
      </c>
      <c r="B161" s="22" t="s">
        <v>646</v>
      </c>
      <c r="C161" s="23" t="s">
        <v>26</v>
      </c>
      <c r="D161" s="22">
        <v>5</v>
      </c>
      <c r="E161" s="129" t="s">
        <v>647</v>
      </c>
      <c r="F161" s="129" t="s">
        <v>648</v>
      </c>
      <c r="G161" s="23" t="s">
        <v>649</v>
      </c>
      <c r="H161" s="23" t="s">
        <v>650</v>
      </c>
      <c r="I161" s="25" t="s">
        <v>651</v>
      </c>
      <c r="J161" s="29">
        <v>1</v>
      </c>
      <c r="K161" s="60">
        <v>43313</v>
      </c>
      <c r="L161" s="60">
        <v>43343</v>
      </c>
      <c r="M161" s="22">
        <f t="shared" si="2"/>
        <v>4</v>
      </c>
      <c r="N161" s="45">
        <v>1</v>
      </c>
      <c r="O161" s="28" t="s">
        <v>652</v>
      </c>
      <c r="P161" s="29" t="s">
        <v>234</v>
      </c>
    </row>
    <row r="162" spans="1:16" ht="51" x14ac:dyDescent="0.2">
      <c r="A162" s="16">
        <v>4</v>
      </c>
      <c r="B162" s="22" t="s">
        <v>653</v>
      </c>
      <c r="C162" s="23" t="s">
        <v>26</v>
      </c>
      <c r="D162" s="22">
        <v>5</v>
      </c>
      <c r="E162" s="129" t="s">
        <v>647</v>
      </c>
      <c r="F162" s="129" t="s">
        <v>648</v>
      </c>
      <c r="G162" s="23" t="s">
        <v>654</v>
      </c>
      <c r="H162" s="28" t="s">
        <v>655</v>
      </c>
      <c r="I162" s="25" t="s">
        <v>656</v>
      </c>
      <c r="J162" s="25">
        <v>1</v>
      </c>
      <c r="K162" s="60">
        <v>43313</v>
      </c>
      <c r="L162" s="60">
        <v>43524</v>
      </c>
      <c r="M162" s="22">
        <f t="shared" si="2"/>
        <v>30</v>
      </c>
      <c r="N162" s="27">
        <v>1</v>
      </c>
      <c r="O162" s="28" t="s">
        <v>657</v>
      </c>
      <c r="P162" s="29" t="s">
        <v>234</v>
      </c>
    </row>
    <row r="163" spans="1:16" ht="63.75" x14ac:dyDescent="0.2">
      <c r="A163" s="16">
        <v>4</v>
      </c>
      <c r="B163" s="22" t="s">
        <v>658</v>
      </c>
      <c r="C163" s="23" t="s">
        <v>26</v>
      </c>
      <c r="D163" s="22">
        <v>5</v>
      </c>
      <c r="E163" s="111" t="s">
        <v>659</v>
      </c>
      <c r="F163" s="111" t="s">
        <v>660</v>
      </c>
      <c r="G163" s="23" t="s">
        <v>661</v>
      </c>
      <c r="H163" s="23" t="s">
        <v>662</v>
      </c>
      <c r="I163" s="25" t="s">
        <v>663</v>
      </c>
      <c r="J163" s="24">
        <v>16</v>
      </c>
      <c r="K163" s="60">
        <v>43344</v>
      </c>
      <c r="L163" s="60">
        <v>43830</v>
      </c>
      <c r="M163" s="22">
        <f t="shared" si="2"/>
        <v>69</v>
      </c>
      <c r="N163" s="74">
        <v>1</v>
      </c>
      <c r="O163" s="28" t="s">
        <v>664</v>
      </c>
      <c r="P163" s="29" t="s">
        <v>85</v>
      </c>
    </row>
    <row r="164" spans="1:16" ht="63.75" x14ac:dyDescent="0.2">
      <c r="A164" s="16">
        <v>4</v>
      </c>
      <c r="B164" s="22" t="s">
        <v>665</v>
      </c>
      <c r="C164" s="23" t="s">
        <v>26</v>
      </c>
      <c r="D164" s="22">
        <v>5</v>
      </c>
      <c r="E164" s="111" t="s">
        <v>659</v>
      </c>
      <c r="F164" s="111" t="s">
        <v>660</v>
      </c>
      <c r="G164" s="23" t="s">
        <v>666</v>
      </c>
      <c r="H164" s="23" t="s">
        <v>667</v>
      </c>
      <c r="I164" s="25" t="s">
        <v>668</v>
      </c>
      <c r="J164" s="24">
        <v>4</v>
      </c>
      <c r="K164" s="60">
        <v>43344</v>
      </c>
      <c r="L164" s="60">
        <v>43555</v>
      </c>
      <c r="M164" s="22">
        <f t="shared" si="2"/>
        <v>30</v>
      </c>
      <c r="N164" s="45">
        <v>1</v>
      </c>
      <c r="O164" s="28" t="s">
        <v>669</v>
      </c>
      <c r="P164" s="29" t="s">
        <v>85</v>
      </c>
    </row>
    <row r="165" spans="1:16" ht="63.75" x14ac:dyDescent="0.2">
      <c r="A165" s="16">
        <v>4</v>
      </c>
      <c r="B165" s="22" t="s">
        <v>670</v>
      </c>
      <c r="C165" s="23" t="s">
        <v>26</v>
      </c>
      <c r="D165" s="22">
        <v>5</v>
      </c>
      <c r="E165" s="111" t="s">
        <v>659</v>
      </c>
      <c r="F165" s="111" t="s">
        <v>660</v>
      </c>
      <c r="G165" s="23" t="s">
        <v>671</v>
      </c>
      <c r="H165" s="23" t="s">
        <v>672</v>
      </c>
      <c r="I165" s="25" t="s">
        <v>673</v>
      </c>
      <c r="J165" s="24">
        <v>2</v>
      </c>
      <c r="K165" s="60">
        <v>43344</v>
      </c>
      <c r="L165" s="60">
        <v>43707</v>
      </c>
      <c r="M165" s="22">
        <f t="shared" si="2"/>
        <v>52</v>
      </c>
      <c r="N165" s="45">
        <v>1</v>
      </c>
      <c r="O165" s="28" t="s">
        <v>674</v>
      </c>
      <c r="P165" s="29" t="s">
        <v>85</v>
      </c>
    </row>
    <row r="166" spans="1:16" ht="63.75" x14ac:dyDescent="0.2">
      <c r="A166" s="16">
        <v>4</v>
      </c>
      <c r="B166" s="22" t="s">
        <v>675</v>
      </c>
      <c r="C166" s="23" t="s">
        <v>26</v>
      </c>
      <c r="D166" s="22">
        <v>6</v>
      </c>
      <c r="E166" s="129" t="s">
        <v>676</v>
      </c>
      <c r="F166" s="129" t="s">
        <v>677</v>
      </c>
      <c r="G166" s="23" t="s">
        <v>678</v>
      </c>
      <c r="H166" s="23" t="s">
        <v>679</v>
      </c>
      <c r="I166" s="25" t="s">
        <v>680</v>
      </c>
      <c r="J166" s="24">
        <v>1</v>
      </c>
      <c r="K166" s="60">
        <v>43313</v>
      </c>
      <c r="L166" s="60">
        <v>44104</v>
      </c>
      <c r="M166" s="22">
        <f t="shared" si="2"/>
        <v>113</v>
      </c>
      <c r="N166" s="74">
        <v>1</v>
      </c>
      <c r="O166" s="28" t="s">
        <v>681</v>
      </c>
      <c r="P166" s="29" t="s">
        <v>682</v>
      </c>
    </row>
    <row r="167" spans="1:16" ht="76.5" x14ac:dyDescent="0.2">
      <c r="A167" s="16">
        <v>4</v>
      </c>
      <c r="B167" s="22" t="s">
        <v>683</v>
      </c>
      <c r="C167" s="23" t="s">
        <v>26</v>
      </c>
      <c r="D167" s="22">
        <v>6</v>
      </c>
      <c r="E167" s="111" t="s">
        <v>684</v>
      </c>
      <c r="F167" s="111" t="s">
        <v>685</v>
      </c>
      <c r="G167" s="23" t="s">
        <v>686</v>
      </c>
      <c r="H167" s="23" t="s">
        <v>687</v>
      </c>
      <c r="I167" s="25" t="s">
        <v>335</v>
      </c>
      <c r="J167" s="24">
        <v>2</v>
      </c>
      <c r="K167" s="60">
        <v>43250</v>
      </c>
      <c r="L167" s="60">
        <v>43676</v>
      </c>
      <c r="M167" s="22">
        <f t="shared" si="2"/>
        <v>61</v>
      </c>
      <c r="N167" s="74">
        <v>1</v>
      </c>
      <c r="O167" s="28" t="s">
        <v>688</v>
      </c>
      <c r="P167" s="29" t="s">
        <v>85</v>
      </c>
    </row>
    <row r="168" spans="1:16" ht="76.5" x14ac:dyDescent="0.2">
      <c r="A168" s="16">
        <v>4</v>
      </c>
      <c r="B168" s="22" t="s">
        <v>689</v>
      </c>
      <c r="C168" s="23" t="s">
        <v>26</v>
      </c>
      <c r="D168" s="22">
        <v>6</v>
      </c>
      <c r="E168" s="111" t="s">
        <v>684</v>
      </c>
      <c r="F168" s="111" t="s">
        <v>685</v>
      </c>
      <c r="G168" s="23" t="s">
        <v>690</v>
      </c>
      <c r="H168" s="23" t="s">
        <v>691</v>
      </c>
      <c r="I168" s="25" t="s">
        <v>692</v>
      </c>
      <c r="J168" s="24">
        <v>5</v>
      </c>
      <c r="K168" s="60">
        <v>43344</v>
      </c>
      <c r="L168" s="60">
        <v>44104</v>
      </c>
      <c r="M168" s="22">
        <f t="shared" si="2"/>
        <v>109</v>
      </c>
      <c r="N168" s="74">
        <v>1</v>
      </c>
      <c r="O168" s="35" t="s">
        <v>494</v>
      </c>
      <c r="P168" s="29" t="s">
        <v>85</v>
      </c>
    </row>
    <row r="169" spans="1:16" ht="76.5" x14ac:dyDescent="0.2">
      <c r="A169" s="16">
        <v>4</v>
      </c>
      <c r="B169" s="22" t="s">
        <v>693</v>
      </c>
      <c r="C169" s="23" t="s">
        <v>26</v>
      </c>
      <c r="D169" s="22">
        <v>6</v>
      </c>
      <c r="E169" s="111" t="s">
        <v>684</v>
      </c>
      <c r="F169" s="111" t="s">
        <v>685</v>
      </c>
      <c r="G169" s="23" t="s">
        <v>694</v>
      </c>
      <c r="H169" s="23" t="s">
        <v>695</v>
      </c>
      <c r="I169" s="25" t="s">
        <v>692</v>
      </c>
      <c r="J169" s="24">
        <v>5</v>
      </c>
      <c r="K169" s="60">
        <v>43344</v>
      </c>
      <c r="L169" s="60">
        <v>44104</v>
      </c>
      <c r="M169" s="22">
        <f t="shared" si="2"/>
        <v>109</v>
      </c>
      <c r="N169" s="74">
        <v>1</v>
      </c>
      <c r="O169" s="35" t="s">
        <v>494</v>
      </c>
      <c r="P169" s="29" t="s">
        <v>85</v>
      </c>
    </row>
    <row r="170" spans="1:16" ht="76.5" x14ac:dyDescent="0.2">
      <c r="A170" s="16">
        <v>4</v>
      </c>
      <c r="B170" s="22" t="s">
        <v>696</v>
      </c>
      <c r="C170" s="23" t="s">
        <v>26</v>
      </c>
      <c r="D170" s="22">
        <v>6</v>
      </c>
      <c r="E170" s="111" t="s">
        <v>684</v>
      </c>
      <c r="F170" s="111" t="s">
        <v>685</v>
      </c>
      <c r="G170" s="23" t="s">
        <v>697</v>
      </c>
      <c r="H170" s="23" t="s">
        <v>698</v>
      </c>
      <c r="I170" s="25" t="s">
        <v>699</v>
      </c>
      <c r="J170" s="24">
        <v>2000</v>
      </c>
      <c r="K170" s="60">
        <v>43344</v>
      </c>
      <c r="L170" s="60">
        <v>43830</v>
      </c>
      <c r="M170" s="22">
        <f t="shared" si="2"/>
        <v>69</v>
      </c>
      <c r="N170" s="45">
        <v>1</v>
      </c>
      <c r="O170" s="28" t="s">
        <v>700</v>
      </c>
      <c r="P170" s="29" t="s">
        <v>85</v>
      </c>
    </row>
    <row r="171" spans="1:16" ht="76.5" x14ac:dyDescent="0.2">
      <c r="A171" s="16">
        <v>4</v>
      </c>
      <c r="B171" s="22" t="s">
        <v>701</v>
      </c>
      <c r="C171" s="23" t="s">
        <v>26</v>
      </c>
      <c r="D171" s="22">
        <v>6</v>
      </c>
      <c r="E171" s="111" t="s">
        <v>684</v>
      </c>
      <c r="F171" s="111" t="s">
        <v>685</v>
      </c>
      <c r="G171" s="23" t="s">
        <v>702</v>
      </c>
      <c r="H171" s="23" t="s">
        <v>703</v>
      </c>
      <c r="I171" s="25" t="s">
        <v>704</v>
      </c>
      <c r="J171" s="24">
        <v>500</v>
      </c>
      <c r="K171" s="60">
        <v>43344</v>
      </c>
      <c r="L171" s="60">
        <v>43830</v>
      </c>
      <c r="M171" s="22">
        <f t="shared" si="2"/>
        <v>69</v>
      </c>
      <c r="N171" s="74">
        <v>1</v>
      </c>
      <c r="O171" s="28" t="s">
        <v>705</v>
      </c>
      <c r="P171" s="29" t="s">
        <v>315</v>
      </c>
    </row>
    <row r="172" spans="1:16" ht="51" x14ac:dyDescent="0.2">
      <c r="A172" s="16">
        <v>4</v>
      </c>
      <c r="B172" s="22" t="s">
        <v>706</v>
      </c>
      <c r="C172" s="23" t="s">
        <v>26</v>
      </c>
      <c r="D172" s="22">
        <v>7</v>
      </c>
      <c r="E172" s="111" t="s">
        <v>707</v>
      </c>
      <c r="F172" s="129" t="s">
        <v>708</v>
      </c>
      <c r="G172" s="23" t="s">
        <v>709</v>
      </c>
      <c r="H172" s="23" t="s">
        <v>710</v>
      </c>
      <c r="I172" s="25" t="s">
        <v>711</v>
      </c>
      <c r="J172" s="24">
        <v>1</v>
      </c>
      <c r="K172" s="60">
        <v>43313</v>
      </c>
      <c r="L172" s="60">
        <v>43738</v>
      </c>
      <c r="M172" s="22">
        <f t="shared" si="2"/>
        <v>61</v>
      </c>
      <c r="N172" s="74">
        <v>1</v>
      </c>
      <c r="O172" s="35" t="s">
        <v>712</v>
      </c>
      <c r="P172" s="29" t="s">
        <v>85</v>
      </c>
    </row>
    <row r="173" spans="1:16" ht="76.5" x14ac:dyDescent="0.2">
      <c r="A173" s="16">
        <v>4</v>
      </c>
      <c r="B173" s="22" t="s">
        <v>713</v>
      </c>
      <c r="C173" s="23" t="s">
        <v>26</v>
      </c>
      <c r="D173" s="22">
        <v>7</v>
      </c>
      <c r="E173" s="111" t="s">
        <v>714</v>
      </c>
      <c r="F173" s="129" t="s">
        <v>715</v>
      </c>
      <c r="G173" s="23" t="s">
        <v>716</v>
      </c>
      <c r="H173" s="23" t="s">
        <v>717</v>
      </c>
      <c r="I173" s="25" t="s">
        <v>135</v>
      </c>
      <c r="J173" s="25">
        <v>1</v>
      </c>
      <c r="K173" s="60">
        <v>43313</v>
      </c>
      <c r="L173" s="60">
        <v>43830</v>
      </c>
      <c r="M173" s="22">
        <f t="shared" si="2"/>
        <v>74</v>
      </c>
      <c r="N173" s="27">
        <v>1</v>
      </c>
      <c r="O173" s="28" t="s">
        <v>718</v>
      </c>
      <c r="P173" s="29" t="s">
        <v>2093</v>
      </c>
    </row>
    <row r="174" spans="1:16" ht="76.5" x14ac:dyDescent="0.2">
      <c r="A174" s="16">
        <v>4</v>
      </c>
      <c r="B174" s="22" t="s">
        <v>719</v>
      </c>
      <c r="C174" s="23" t="s">
        <v>26</v>
      </c>
      <c r="D174" s="22">
        <v>7</v>
      </c>
      <c r="E174" s="111" t="s">
        <v>714</v>
      </c>
      <c r="F174" s="111" t="s">
        <v>720</v>
      </c>
      <c r="G174" s="23" t="s">
        <v>721</v>
      </c>
      <c r="H174" s="23" t="s">
        <v>722</v>
      </c>
      <c r="I174" s="25" t="s">
        <v>335</v>
      </c>
      <c r="J174" s="24">
        <v>2</v>
      </c>
      <c r="K174" s="60">
        <v>43250</v>
      </c>
      <c r="L174" s="60">
        <v>43676</v>
      </c>
      <c r="M174" s="22">
        <f t="shared" si="2"/>
        <v>61</v>
      </c>
      <c r="N174" s="74">
        <v>1</v>
      </c>
      <c r="O174" s="28" t="s">
        <v>723</v>
      </c>
      <c r="P174" s="29" t="s">
        <v>59</v>
      </c>
    </row>
    <row r="175" spans="1:16" ht="76.5" x14ac:dyDescent="0.2">
      <c r="A175" s="16">
        <v>4</v>
      </c>
      <c r="B175" s="22" t="s">
        <v>724</v>
      </c>
      <c r="C175" s="23" t="s">
        <v>26</v>
      </c>
      <c r="D175" s="22">
        <v>7</v>
      </c>
      <c r="E175" s="111" t="s">
        <v>714</v>
      </c>
      <c r="F175" s="111" t="s">
        <v>720</v>
      </c>
      <c r="G175" s="23" t="s">
        <v>725</v>
      </c>
      <c r="H175" s="23" t="s">
        <v>726</v>
      </c>
      <c r="I175" s="25" t="s">
        <v>341</v>
      </c>
      <c r="J175" s="24">
        <v>16</v>
      </c>
      <c r="K175" s="60">
        <v>43344</v>
      </c>
      <c r="L175" s="60">
        <v>43830</v>
      </c>
      <c r="M175" s="22">
        <f t="shared" si="2"/>
        <v>69</v>
      </c>
      <c r="N175" s="74">
        <v>1</v>
      </c>
      <c r="O175" s="28" t="s">
        <v>727</v>
      </c>
      <c r="P175" s="29" t="s">
        <v>85</v>
      </c>
    </row>
    <row r="176" spans="1:16" ht="76.5" x14ac:dyDescent="0.2">
      <c r="A176" s="16">
        <v>4</v>
      </c>
      <c r="B176" s="22" t="s">
        <v>728</v>
      </c>
      <c r="C176" s="23" t="s">
        <v>26</v>
      </c>
      <c r="D176" s="22">
        <v>7</v>
      </c>
      <c r="E176" s="111" t="s">
        <v>714</v>
      </c>
      <c r="F176" s="111" t="s">
        <v>720</v>
      </c>
      <c r="G176" s="23" t="s">
        <v>729</v>
      </c>
      <c r="H176" s="23" t="s">
        <v>730</v>
      </c>
      <c r="I176" s="25" t="s">
        <v>731</v>
      </c>
      <c r="J176" s="24">
        <v>3</v>
      </c>
      <c r="K176" s="60">
        <v>43466</v>
      </c>
      <c r="L176" s="60">
        <v>43830</v>
      </c>
      <c r="M176" s="22">
        <f t="shared" si="2"/>
        <v>52</v>
      </c>
      <c r="N176" s="74">
        <v>1</v>
      </c>
      <c r="O176" s="75" t="s">
        <v>732</v>
      </c>
      <c r="P176" s="29" t="s">
        <v>361</v>
      </c>
    </row>
    <row r="177" spans="1:16" ht="76.5" x14ac:dyDescent="0.2">
      <c r="A177" s="16">
        <v>4</v>
      </c>
      <c r="B177" s="22" t="s">
        <v>733</v>
      </c>
      <c r="C177" s="23" t="s">
        <v>26</v>
      </c>
      <c r="D177" s="22">
        <v>7</v>
      </c>
      <c r="E177" s="111" t="s">
        <v>714</v>
      </c>
      <c r="F177" s="111" t="s">
        <v>720</v>
      </c>
      <c r="G177" s="23" t="s">
        <v>734</v>
      </c>
      <c r="H177" s="23" t="s">
        <v>735</v>
      </c>
      <c r="I177" s="25" t="s">
        <v>736</v>
      </c>
      <c r="J177" s="24">
        <v>4</v>
      </c>
      <c r="K177" s="60">
        <v>43466</v>
      </c>
      <c r="L177" s="60">
        <v>43830</v>
      </c>
      <c r="M177" s="22">
        <f t="shared" si="2"/>
        <v>52</v>
      </c>
      <c r="N177" s="74">
        <v>1</v>
      </c>
      <c r="O177" s="35" t="s">
        <v>727</v>
      </c>
      <c r="P177" s="29" t="s">
        <v>85</v>
      </c>
    </row>
    <row r="178" spans="1:16" ht="76.5" x14ac:dyDescent="0.2">
      <c r="A178" s="16">
        <v>4</v>
      </c>
      <c r="B178" s="22" t="s">
        <v>737</v>
      </c>
      <c r="C178" s="23" t="s">
        <v>26</v>
      </c>
      <c r="D178" s="22">
        <v>8</v>
      </c>
      <c r="E178" s="111" t="s">
        <v>738</v>
      </c>
      <c r="F178" s="111" t="s">
        <v>739</v>
      </c>
      <c r="G178" s="23" t="s">
        <v>740</v>
      </c>
      <c r="H178" s="23" t="s">
        <v>741</v>
      </c>
      <c r="I178" s="25" t="s">
        <v>335</v>
      </c>
      <c r="J178" s="24">
        <v>2</v>
      </c>
      <c r="K178" s="60">
        <v>43250</v>
      </c>
      <c r="L178" s="128">
        <v>44713</v>
      </c>
      <c r="M178" s="22">
        <f t="shared" si="2"/>
        <v>209</v>
      </c>
      <c r="N178" s="138">
        <v>0.7</v>
      </c>
      <c r="O178" s="111" t="s">
        <v>2160</v>
      </c>
      <c r="P178" s="29" t="s">
        <v>85</v>
      </c>
    </row>
    <row r="179" spans="1:16" ht="76.5" x14ac:dyDescent="0.2">
      <c r="A179" s="16">
        <v>4</v>
      </c>
      <c r="B179" s="22" t="s">
        <v>742</v>
      </c>
      <c r="C179" s="23" t="s">
        <v>26</v>
      </c>
      <c r="D179" s="22">
        <v>8</v>
      </c>
      <c r="E179" s="111" t="s">
        <v>738</v>
      </c>
      <c r="F179" s="111" t="s">
        <v>739</v>
      </c>
      <c r="G179" s="23" t="s">
        <v>743</v>
      </c>
      <c r="H179" s="23" t="s">
        <v>744</v>
      </c>
      <c r="I179" s="25" t="s">
        <v>745</v>
      </c>
      <c r="J179" s="24">
        <v>12</v>
      </c>
      <c r="K179" s="60">
        <v>43466</v>
      </c>
      <c r="L179" s="60">
        <v>43830</v>
      </c>
      <c r="M179" s="22">
        <f t="shared" si="2"/>
        <v>52</v>
      </c>
      <c r="N179" s="74">
        <v>1</v>
      </c>
      <c r="O179" s="28" t="s">
        <v>746</v>
      </c>
      <c r="P179" s="29" t="s">
        <v>85</v>
      </c>
    </row>
    <row r="180" spans="1:16" ht="102" x14ac:dyDescent="0.2">
      <c r="A180" s="16">
        <v>4</v>
      </c>
      <c r="B180" s="22" t="s">
        <v>747</v>
      </c>
      <c r="C180" s="23" t="s">
        <v>26</v>
      </c>
      <c r="D180" s="22">
        <v>8</v>
      </c>
      <c r="E180" s="111" t="s">
        <v>738</v>
      </c>
      <c r="F180" s="111" t="s">
        <v>739</v>
      </c>
      <c r="G180" s="23" t="s">
        <v>748</v>
      </c>
      <c r="H180" s="23" t="s">
        <v>749</v>
      </c>
      <c r="I180" s="25" t="s">
        <v>341</v>
      </c>
      <c r="J180" s="24">
        <v>16</v>
      </c>
      <c r="K180" s="60">
        <v>43344</v>
      </c>
      <c r="L180" s="60">
        <v>43830</v>
      </c>
      <c r="M180" s="22">
        <f t="shared" si="2"/>
        <v>69</v>
      </c>
      <c r="N180" s="74">
        <v>1</v>
      </c>
      <c r="O180" s="35" t="s">
        <v>750</v>
      </c>
      <c r="P180" s="29" t="s">
        <v>85</v>
      </c>
    </row>
    <row r="181" spans="1:16" ht="76.5" x14ac:dyDescent="0.2">
      <c r="A181" s="16">
        <v>4</v>
      </c>
      <c r="B181" s="22" t="s">
        <v>751</v>
      </c>
      <c r="C181" s="23" t="s">
        <v>26</v>
      </c>
      <c r="D181" s="22">
        <v>8</v>
      </c>
      <c r="E181" s="111" t="s">
        <v>738</v>
      </c>
      <c r="F181" s="111" t="s">
        <v>739</v>
      </c>
      <c r="G181" s="23" t="s">
        <v>752</v>
      </c>
      <c r="H181" s="23" t="s">
        <v>753</v>
      </c>
      <c r="I181" s="25" t="s">
        <v>335</v>
      </c>
      <c r="J181" s="24">
        <v>2</v>
      </c>
      <c r="K181" s="60">
        <v>43250</v>
      </c>
      <c r="L181" s="60">
        <v>43676</v>
      </c>
      <c r="M181" s="22">
        <f t="shared" si="2"/>
        <v>61</v>
      </c>
      <c r="N181" s="74">
        <v>1</v>
      </c>
      <c r="O181" s="35" t="s">
        <v>754</v>
      </c>
      <c r="P181" s="29" t="s">
        <v>59</v>
      </c>
    </row>
    <row r="182" spans="1:16" ht="76.5" x14ac:dyDescent="0.2">
      <c r="A182" s="16">
        <v>4</v>
      </c>
      <c r="B182" s="22" t="s">
        <v>755</v>
      </c>
      <c r="C182" s="23" t="s">
        <v>26</v>
      </c>
      <c r="D182" s="22">
        <v>8</v>
      </c>
      <c r="E182" s="111" t="s">
        <v>738</v>
      </c>
      <c r="F182" s="111" t="s">
        <v>739</v>
      </c>
      <c r="G182" s="23" t="s">
        <v>756</v>
      </c>
      <c r="H182" s="23" t="s">
        <v>757</v>
      </c>
      <c r="I182" s="25" t="s">
        <v>341</v>
      </c>
      <c r="J182" s="24">
        <v>16</v>
      </c>
      <c r="K182" s="60">
        <v>43344</v>
      </c>
      <c r="L182" s="60">
        <v>43830</v>
      </c>
      <c r="M182" s="22">
        <f t="shared" si="2"/>
        <v>69</v>
      </c>
      <c r="N182" s="45">
        <v>1</v>
      </c>
      <c r="O182" s="28" t="s">
        <v>758</v>
      </c>
      <c r="P182" s="29" t="s">
        <v>85</v>
      </c>
    </row>
    <row r="183" spans="1:16" ht="76.5" x14ac:dyDescent="0.2">
      <c r="A183" s="16">
        <v>4</v>
      </c>
      <c r="B183" s="22" t="s">
        <v>759</v>
      </c>
      <c r="C183" s="23" t="s">
        <v>26</v>
      </c>
      <c r="D183" s="22">
        <v>8</v>
      </c>
      <c r="E183" s="111" t="s">
        <v>738</v>
      </c>
      <c r="F183" s="111" t="s">
        <v>739</v>
      </c>
      <c r="G183" s="23" t="s">
        <v>760</v>
      </c>
      <c r="H183" s="23" t="s">
        <v>761</v>
      </c>
      <c r="I183" s="25" t="s">
        <v>345</v>
      </c>
      <c r="J183" s="24">
        <v>3</v>
      </c>
      <c r="K183" s="60">
        <v>43344</v>
      </c>
      <c r="L183" s="148">
        <v>44696</v>
      </c>
      <c r="M183" s="22">
        <f t="shared" si="2"/>
        <v>193</v>
      </c>
      <c r="N183" s="74">
        <v>0.9</v>
      </c>
      <c r="O183" s="28" t="s">
        <v>2162</v>
      </c>
      <c r="P183" s="29" t="s">
        <v>762</v>
      </c>
    </row>
    <row r="184" spans="1:16" ht="76.5" x14ac:dyDescent="0.2">
      <c r="A184" s="16">
        <v>4</v>
      </c>
      <c r="B184" s="22" t="s">
        <v>763</v>
      </c>
      <c r="C184" s="23" t="s">
        <v>26</v>
      </c>
      <c r="D184" s="22">
        <v>8</v>
      </c>
      <c r="E184" s="111" t="s">
        <v>738</v>
      </c>
      <c r="F184" s="111" t="s">
        <v>739</v>
      </c>
      <c r="G184" s="23" t="s">
        <v>764</v>
      </c>
      <c r="H184" s="23" t="s">
        <v>765</v>
      </c>
      <c r="I184" s="25" t="s">
        <v>736</v>
      </c>
      <c r="J184" s="24">
        <v>4</v>
      </c>
      <c r="K184" s="60">
        <v>43466</v>
      </c>
      <c r="L184" s="60">
        <v>43830</v>
      </c>
      <c r="M184" s="22">
        <f t="shared" si="2"/>
        <v>52</v>
      </c>
      <c r="N184" s="74">
        <v>1</v>
      </c>
      <c r="O184" s="28" t="s">
        <v>758</v>
      </c>
      <c r="P184" s="29" t="s">
        <v>85</v>
      </c>
    </row>
    <row r="185" spans="1:16" ht="63.75" x14ac:dyDescent="0.2">
      <c r="A185" s="16">
        <v>4</v>
      </c>
      <c r="B185" s="22" t="s">
        <v>766</v>
      </c>
      <c r="C185" s="23" t="s">
        <v>26</v>
      </c>
      <c r="D185" s="22">
        <v>10</v>
      </c>
      <c r="E185" s="111" t="s">
        <v>767</v>
      </c>
      <c r="F185" s="111" t="s">
        <v>768</v>
      </c>
      <c r="G185" s="23" t="s">
        <v>644</v>
      </c>
      <c r="H185" s="23" t="s">
        <v>769</v>
      </c>
      <c r="I185" s="25" t="s">
        <v>57</v>
      </c>
      <c r="J185" s="24">
        <v>12</v>
      </c>
      <c r="K185" s="60">
        <v>43250</v>
      </c>
      <c r="L185" s="148">
        <v>44926</v>
      </c>
      <c r="M185" s="22">
        <f t="shared" si="2"/>
        <v>239</v>
      </c>
      <c r="N185" s="45">
        <v>0</v>
      </c>
      <c r="O185" s="127" t="s">
        <v>2111</v>
      </c>
      <c r="P185" s="29" t="s">
        <v>770</v>
      </c>
    </row>
    <row r="186" spans="1:16" ht="76.5" x14ac:dyDescent="0.2">
      <c r="A186" s="16">
        <v>4</v>
      </c>
      <c r="B186" s="22" t="s">
        <v>771</v>
      </c>
      <c r="C186" s="23" t="s">
        <v>26</v>
      </c>
      <c r="D186" s="22">
        <v>11</v>
      </c>
      <c r="E186" s="174" t="s">
        <v>772</v>
      </c>
      <c r="F186" s="111" t="s">
        <v>773</v>
      </c>
      <c r="G186" s="23" t="s">
        <v>644</v>
      </c>
      <c r="H186" s="23" t="s">
        <v>769</v>
      </c>
      <c r="I186" s="25" t="s">
        <v>57</v>
      </c>
      <c r="J186" s="24">
        <v>12</v>
      </c>
      <c r="K186" s="60">
        <v>43250</v>
      </c>
      <c r="L186" s="148">
        <v>44926</v>
      </c>
      <c r="M186" s="22">
        <f t="shared" si="2"/>
        <v>239</v>
      </c>
      <c r="N186" s="74">
        <v>0</v>
      </c>
      <c r="O186" s="127" t="s">
        <v>2111</v>
      </c>
      <c r="P186" s="29" t="s">
        <v>633</v>
      </c>
    </row>
    <row r="187" spans="1:16" ht="76.5" x14ac:dyDescent="0.2">
      <c r="A187" s="16">
        <v>4</v>
      </c>
      <c r="B187" s="22" t="s">
        <v>774</v>
      </c>
      <c r="C187" s="23" t="s">
        <v>26</v>
      </c>
      <c r="D187" s="22">
        <v>11</v>
      </c>
      <c r="E187" s="174" t="s">
        <v>772</v>
      </c>
      <c r="F187" s="111" t="s">
        <v>773</v>
      </c>
      <c r="G187" s="23" t="s">
        <v>775</v>
      </c>
      <c r="H187" s="23" t="s">
        <v>776</v>
      </c>
      <c r="I187" s="24" t="s">
        <v>777</v>
      </c>
      <c r="J187" s="24">
        <v>11</v>
      </c>
      <c r="K187" s="60">
        <v>43250</v>
      </c>
      <c r="L187" s="60">
        <v>44377</v>
      </c>
      <c r="M187" s="22">
        <f t="shared" si="2"/>
        <v>161</v>
      </c>
      <c r="N187" s="45">
        <v>1</v>
      </c>
      <c r="O187" s="35" t="s">
        <v>778</v>
      </c>
      <c r="P187" s="29" t="s">
        <v>1090</v>
      </c>
    </row>
    <row r="188" spans="1:16" ht="63.75" x14ac:dyDescent="0.2">
      <c r="A188" s="16">
        <v>4</v>
      </c>
      <c r="B188" s="22" t="s">
        <v>779</v>
      </c>
      <c r="C188" s="23" t="s">
        <v>26</v>
      </c>
      <c r="D188" s="22">
        <v>13</v>
      </c>
      <c r="E188" s="111" t="s">
        <v>780</v>
      </c>
      <c r="F188" s="129" t="s">
        <v>781</v>
      </c>
      <c r="G188" s="23" t="s">
        <v>782</v>
      </c>
      <c r="H188" s="23" t="s">
        <v>783</v>
      </c>
      <c r="I188" s="25" t="s">
        <v>745</v>
      </c>
      <c r="J188" s="24">
        <v>3</v>
      </c>
      <c r="K188" s="60">
        <v>43466</v>
      </c>
      <c r="L188" s="60">
        <v>44196</v>
      </c>
      <c r="M188" s="22">
        <f t="shared" si="2"/>
        <v>104</v>
      </c>
      <c r="N188" s="74">
        <v>1</v>
      </c>
      <c r="O188" s="35" t="s">
        <v>494</v>
      </c>
      <c r="P188" s="29" t="s">
        <v>85</v>
      </c>
    </row>
    <row r="189" spans="1:16" ht="63.75" x14ac:dyDescent="0.2">
      <c r="A189" s="16">
        <v>4</v>
      </c>
      <c r="B189" s="22" t="s">
        <v>784</v>
      </c>
      <c r="C189" s="23" t="s">
        <v>26</v>
      </c>
      <c r="D189" s="22">
        <v>13</v>
      </c>
      <c r="E189" s="111" t="s">
        <v>780</v>
      </c>
      <c r="F189" s="129" t="s">
        <v>781</v>
      </c>
      <c r="G189" s="23" t="s">
        <v>748</v>
      </c>
      <c r="H189" s="76" t="s">
        <v>785</v>
      </c>
      <c r="I189" s="25" t="s">
        <v>341</v>
      </c>
      <c r="J189" s="24">
        <v>16</v>
      </c>
      <c r="K189" s="60">
        <v>43344</v>
      </c>
      <c r="L189" s="60">
        <v>43830</v>
      </c>
      <c r="M189" s="22">
        <f t="shared" si="2"/>
        <v>69</v>
      </c>
      <c r="N189" s="74">
        <v>1</v>
      </c>
      <c r="O189" s="28" t="s">
        <v>750</v>
      </c>
      <c r="P189" s="29" t="s">
        <v>85</v>
      </c>
    </row>
    <row r="190" spans="1:16" ht="89.25" x14ac:dyDescent="0.2">
      <c r="A190" s="16">
        <v>4</v>
      </c>
      <c r="B190" s="22" t="s">
        <v>786</v>
      </c>
      <c r="C190" s="23" t="s">
        <v>26</v>
      </c>
      <c r="D190" s="22">
        <v>13</v>
      </c>
      <c r="E190" s="111" t="s">
        <v>780</v>
      </c>
      <c r="F190" s="129" t="s">
        <v>781</v>
      </c>
      <c r="G190" s="23" t="s">
        <v>721</v>
      </c>
      <c r="H190" s="23" t="s">
        <v>722</v>
      </c>
      <c r="I190" s="25" t="s">
        <v>335</v>
      </c>
      <c r="J190" s="24">
        <v>2</v>
      </c>
      <c r="K190" s="60">
        <v>43250</v>
      </c>
      <c r="L190" s="60">
        <v>43676</v>
      </c>
      <c r="M190" s="22">
        <f t="shared" si="2"/>
        <v>61</v>
      </c>
      <c r="N190" s="74">
        <v>1</v>
      </c>
      <c r="O190" s="35" t="s">
        <v>787</v>
      </c>
      <c r="P190" s="29" t="s">
        <v>59</v>
      </c>
    </row>
    <row r="191" spans="1:16" ht="78" customHeight="1" x14ac:dyDescent="0.2">
      <c r="A191" s="16">
        <v>4</v>
      </c>
      <c r="B191" s="22" t="s">
        <v>788</v>
      </c>
      <c r="C191" s="23" t="s">
        <v>26</v>
      </c>
      <c r="D191" s="22">
        <v>13</v>
      </c>
      <c r="E191" s="111" t="s">
        <v>780</v>
      </c>
      <c r="F191" s="129" t="s">
        <v>781</v>
      </c>
      <c r="G191" s="23" t="s">
        <v>756</v>
      </c>
      <c r="H191" s="23" t="s">
        <v>785</v>
      </c>
      <c r="I191" s="25" t="s">
        <v>341</v>
      </c>
      <c r="J191" s="24">
        <v>16</v>
      </c>
      <c r="K191" s="60">
        <v>43344</v>
      </c>
      <c r="L191" s="60">
        <v>43830</v>
      </c>
      <c r="M191" s="22">
        <f t="shared" si="2"/>
        <v>69</v>
      </c>
      <c r="N191" s="74">
        <v>1</v>
      </c>
      <c r="O191" s="28" t="s">
        <v>789</v>
      </c>
      <c r="P191" s="29" t="s">
        <v>85</v>
      </c>
    </row>
    <row r="192" spans="1:16" ht="76.5" customHeight="1" x14ac:dyDescent="0.2">
      <c r="A192" s="16">
        <v>4</v>
      </c>
      <c r="B192" s="22" t="s">
        <v>790</v>
      </c>
      <c r="C192" s="23" t="s">
        <v>26</v>
      </c>
      <c r="D192" s="22">
        <v>13</v>
      </c>
      <c r="E192" s="111" t="s">
        <v>780</v>
      </c>
      <c r="F192" s="129" t="s">
        <v>781</v>
      </c>
      <c r="G192" s="23" t="s">
        <v>729</v>
      </c>
      <c r="H192" s="23" t="s">
        <v>730</v>
      </c>
      <c r="I192" s="25" t="s">
        <v>345</v>
      </c>
      <c r="J192" s="24">
        <v>3</v>
      </c>
      <c r="K192" s="60">
        <v>43344</v>
      </c>
      <c r="L192" s="148">
        <v>44696</v>
      </c>
      <c r="M192" s="22">
        <f t="shared" si="2"/>
        <v>193</v>
      </c>
      <c r="N192" s="74">
        <v>0.9</v>
      </c>
      <c r="O192" s="28" t="s">
        <v>2161</v>
      </c>
      <c r="P192" s="29" t="s">
        <v>361</v>
      </c>
    </row>
    <row r="193" spans="1:16" ht="84.75" customHeight="1" x14ac:dyDescent="0.2">
      <c r="A193" s="16">
        <v>4</v>
      </c>
      <c r="B193" s="22" t="s">
        <v>791</v>
      </c>
      <c r="C193" s="23" t="s">
        <v>26</v>
      </c>
      <c r="D193" s="22">
        <v>13</v>
      </c>
      <c r="E193" s="111" t="s">
        <v>780</v>
      </c>
      <c r="F193" s="129" t="s">
        <v>781</v>
      </c>
      <c r="G193" s="23" t="s">
        <v>764</v>
      </c>
      <c r="H193" s="23" t="s">
        <v>765</v>
      </c>
      <c r="I193" s="25" t="s">
        <v>736</v>
      </c>
      <c r="J193" s="24">
        <v>4</v>
      </c>
      <c r="K193" s="60">
        <v>43466</v>
      </c>
      <c r="L193" s="60">
        <v>43830</v>
      </c>
      <c r="M193" s="22">
        <f t="shared" si="2"/>
        <v>52</v>
      </c>
      <c r="N193" s="74">
        <v>1</v>
      </c>
      <c r="O193" s="28" t="s">
        <v>789</v>
      </c>
      <c r="P193" s="29" t="s">
        <v>85</v>
      </c>
    </row>
    <row r="194" spans="1:16" ht="89.25" x14ac:dyDescent="0.2">
      <c r="A194" s="16">
        <v>4</v>
      </c>
      <c r="B194" s="22" t="s">
        <v>792</v>
      </c>
      <c r="C194" s="23" t="s">
        <v>26</v>
      </c>
      <c r="D194" s="22">
        <v>14</v>
      </c>
      <c r="E194" s="177" t="s">
        <v>793</v>
      </c>
      <c r="F194" s="129" t="s">
        <v>794</v>
      </c>
      <c r="G194" s="28" t="s">
        <v>795</v>
      </c>
      <c r="H194" s="35" t="s">
        <v>796</v>
      </c>
      <c r="I194" s="29" t="s">
        <v>797</v>
      </c>
      <c r="J194" s="24">
        <v>12</v>
      </c>
      <c r="K194" s="60">
        <v>43313</v>
      </c>
      <c r="L194" s="60">
        <v>44377</v>
      </c>
      <c r="M194" s="22">
        <f t="shared" si="2"/>
        <v>152</v>
      </c>
      <c r="N194" s="45">
        <v>1</v>
      </c>
      <c r="O194" s="35" t="s">
        <v>798</v>
      </c>
      <c r="P194" s="29" t="s">
        <v>1090</v>
      </c>
    </row>
    <row r="195" spans="1:16" ht="89.25" x14ac:dyDescent="0.2">
      <c r="A195" s="16">
        <v>4</v>
      </c>
      <c r="B195" s="22" t="s">
        <v>799</v>
      </c>
      <c r="C195" s="23" t="s">
        <v>26</v>
      </c>
      <c r="D195" s="22">
        <v>15</v>
      </c>
      <c r="E195" s="129" t="s">
        <v>800</v>
      </c>
      <c r="F195" s="129" t="s">
        <v>801</v>
      </c>
      <c r="G195" s="28" t="s">
        <v>802</v>
      </c>
      <c r="H195" s="28" t="s">
        <v>803</v>
      </c>
      <c r="I195" s="25" t="s">
        <v>804</v>
      </c>
      <c r="J195" s="24">
        <v>1</v>
      </c>
      <c r="K195" s="60">
        <v>43374</v>
      </c>
      <c r="L195" s="60">
        <v>43555</v>
      </c>
      <c r="M195" s="22">
        <f t="shared" si="2"/>
        <v>26</v>
      </c>
      <c r="N195" s="45">
        <v>1</v>
      </c>
      <c r="O195" s="28" t="s">
        <v>805</v>
      </c>
      <c r="P195" s="29" t="s">
        <v>361</v>
      </c>
    </row>
    <row r="196" spans="1:16" ht="76.5" x14ac:dyDescent="0.2">
      <c r="A196" s="16">
        <v>4</v>
      </c>
      <c r="B196" s="22" t="s">
        <v>806</v>
      </c>
      <c r="C196" s="23" t="s">
        <v>26</v>
      </c>
      <c r="D196" s="22">
        <v>16</v>
      </c>
      <c r="E196" s="129" t="s">
        <v>807</v>
      </c>
      <c r="F196" s="129" t="s">
        <v>808</v>
      </c>
      <c r="G196" s="28" t="s">
        <v>809</v>
      </c>
      <c r="H196" s="28" t="s">
        <v>810</v>
      </c>
      <c r="I196" s="25" t="s">
        <v>811</v>
      </c>
      <c r="J196" s="24">
        <v>2</v>
      </c>
      <c r="K196" s="60">
        <v>43374</v>
      </c>
      <c r="L196" s="60">
        <v>43555</v>
      </c>
      <c r="M196" s="22">
        <f t="shared" si="2"/>
        <v>26</v>
      </c>
      <c r="N196" s="45">
        <v>1</v>
      </c>
      <c r="O196" s="28" t="s">
        <v>812</v>
      </c>
      <c r="P196" s="29" t="s">
        <v>361</v>
      </c>
    </row>
    <row r="197" spans="1:16" ht="114.75" x14ac:dyDescent="0.2">
      <c r="A197" s="16">
        <v>4</v>
      </c>
      <c r="B197" s="22" t="s">
        <v>813</v>
      </c>
      <c r="C197" s="23" t="s">
        <v>26</v>
      </c>
      <c r="D197" s="22">
        <v>16</v>
      </c>
      <c r="E197" s="129" t="s">
        <v>807</v>
      </c>
      <c r="F197" s="129" t="s">
        <v>808</v>
      </c>
      <c r="G197" s="28" t="s">
        <v>814</v>
      </c>
      <c r="H197" s="28" t="s">
        <v>815</v>
      </c>
      <c r="I197" s="25" t="s">
        <v>135</v>
      </c>
      <c r="J197" s="24">
        <v>1</v>
      </c>
      <c r="K197" s="60">
        <v>43374</v>
      </c>
      <c r="L197" s="60">
        <v>43646</v>
      </c>
      <c r="M197" s="22">
        <f t="shared" si="2"/>
        <v>39</v>
      </c>
      <c r="N197" s="45">
        <v>1</v>
      </c>
      <c r="O197" s="28" t="s">
        <v>816</v>
      </c>
      <c r="P197" s="29" t="s">
        <v>361</v>
      </c>
    </row>
    <row r="198" spans="1:16" ht="51" x14ac:dyDescent="0.2">
      <c r="A198" s="16">
        <v>4</v>
      </c>
      <c r="B198" s="22" t="s">
        <v>817</v>
      </c>
      <c r="C198" s="23" t="s">
        <v>26</v>
      </c>
      <c r="D198" s="22">
        <v>16</v>
      </c>
      <c r="E198" s="129" t="s">
        <v>807</v>
      </c>
      <c r="F198" s="129" t="s">
        <v>808</v>
      </c>
      <c r="G198" s="28" t="s">
        <v>818</v>
      </c>
      <c r="H198" s="28" t="s">
        <v>819</v>
      </c>
      <c r="I198" s="25" t="s">
        <v>820</v>
      </c>
      <c r="J198" s="24">
        <v>4</v>
      </c>
      <c r="K198" s="60">
        <v>43101</v>
      </c>
      <c r="L198" s="60">
        <v>43861</v>
      </c>
      <c r="M198" s="22">
        <f t="shared" si="2"/>
        <v>109</v>
      </c>
      <c r="N198" s="45">
        <v>1</v>
      </c>
      <c r="O198" s="28" t="s">
        <v>821</v>
      </c>
      <c r="P198" s="29" t="s">
        <v>361</v>
      </c>
    </row>
    <row r="199" spans="1:16" ht="76.5" x14ac:dyDescent="0.2">
      <c r="A199" s="16">
        <v>4</v>
      </c>
      <c r="B199" s="22" t="s">
        <v>822</v>
      </c>
      <c r="C199" s="23" t="s">
        <v>26</v>
      </c>
      <c r="D199" s="22">
        <v>17</v>
      </c>
      <c r="E199" s="111" t="s">
        <v>823</v>
      </c>
      <c r="F199" s="129" t="s">
        <v>824</v>
      </c>
      <c r="G199" s="23" t="s">
        <v>825</v>
      </c>
      <c r="H199" s="28" t="s">
        <v>826</v>
      </c>
      <c r="I199" s="25" t="s">
        <v>656</v>
      </c>
      <c r="J199" s="29">
        <v>1</v>
      </c>
      <c r="K199" s="60">
        <v>43313</v>
      </c>
      <c r="L199" s="60">
        <v>43344</v>
      </c>
      <c r="M199" s="22">
        <f t="shared" si="2"/>
        <v>4</v>
      </c>
      <c r="N199" s="45">
        <v>1</v>
      </c>
      <c r="O199" s="28" t="s">
        <v>827</v>
      </c>
      <c r="P199" s="29" t="s">
        <v>234</v>
      </c>
    </row>
    <row r="200" spans="1:16" ht="76.5" x14ac:dyDescent="0.2">
      <c r="A200" s="16">
        <v>4</v>
      </c>
      <c r="B200" s="22" t="s">
        <v>828</v>
      </c>
      <c r="C200" s="23" t="s">
        <v>26</v>
      </c>
      <c r="D200" s="22">
        <v>17</v>
      </c>
      <c r="E200" s="111" t="s">
        <v>829</v>
      </c>
      <c r="F200" s="129" t="s">
        <v>830</v>
      </c>
      <c r="G200" s="23" t="s">
        <v>333</v>
      </c>
      <c r="H200" s="23" t="s">
        <v>831</v>
      </c>
      <c r="I200" s="25" t="s">
        <v>335</v>
      </c>
      <c r="J200" s="24">
        <v>2</v>
      </c>
      <c r="K200" s="60">
        <v>43250</v>
      </c>
      <c r="L200" s="60">
        <v>44196</v>
      </c>
      <c r="M200" s="22">
        <f t="shared" si="2"/>
        <v>135</v>
      </c>
      <c r="N200" s="74">
        <v>1</v>
      </c>
      <c r="O200" s="35" t="s">
        <v>336</v>
      </c>
      <c r="P200" s="29" t="s">
        <v>59</v>
      </c>
    </row>
    <row r="201" spans="1:16" ht="76.5" x14ac:dyDescent="0.2">
      <c r="A201" s="16">
        <v>4</v>
      </c>
      <c r="B201" s="22" t="s">
        <v>832</v>
      </c>
      <c r="C201" s="23" t="s">
        <v>26</v>
      </c>
      <c r="D201" s="22">
        <v>17</v>
      </c>
      <c r="E201" s="111" t="s">
        <v>829</v>
      </c>
      <c r="F201" s="129" t="s">
        <v>830</v>
      </c>
      <c r="G201" s="23" t="s">
        <v>339</v>
      </c>
      <c r="H201" s="23" t="s">
        <v>833</v>
      </c>
      <c r="I201" s="25" t="s">
        <v>341</v>
      </c>
      <c r="J201" s="24">
        <v>3</v>
      </c>
      <c r="K201" s="60">
        <v>43344</v>
      </c>
      <c r="L201" s="60">
        <v>43555</v>
      </c>
      <c r="M201" s="22">
        <f t="shared" si="2"/>
        <v>30</v>
      </c>
      <c r="N201" s="45">
        <v>1</v>
      </c>
      <c r="O201" s="35" t="s">
        <v>834</v>
      </c>
      <c r="P201" s="29" t="s">
        <v>85</v>
      </c>
    </row>
    <row r="202" spans="1:16" ht="76.5" x14ac:dyDescent="0.2">
      <c r="A202" s="16">
        <v>4</v>
      </c>
      <c r="B202" s="22" t="s">
        <v>835</v>
      </c>
      <c r="C202" s="23" t="s">
        <v>26</v>
      </c>
      <c r="D202" s="22">
        <v>17</v>
      </c>
      <c r="E202" s="111" t="s">
        <v>829</v>
      </c>
      <c r="F202" s="129" t="s">
        <v>830</v>
      </c>
      <c r="G202" s="23" t="s">
        <v>836</v>
      </c>
      <c r="H202" s="23" t="s">
        <v>730</v>
      </c>
      <c r="I202" s="25" t="s">
        <v>345</v>
      </c>
      <c r="J202" s="24">
        <v>3</v>
      </c>
      <c r="K202" s="60">
        <v>43344</v>
      </c>
      <c r="L202" s="148">
        <v>44696</v>
      </c>
      <c r="M202" s="22">
        <f t="shared" si="2"/>
        <v>193</v>
      </c>
      <c r="N202" s="74">
        <v>0.9</v>
      </c>
      <c r="O202" s="28" t="s">
        <v>2161</v>
      </c>
      <c r="P202" s="29" t="s">
        <v>361</v>
      </c>
    </row>
    <row r="203" spans="1:16" ht="76.5" x14ac:dyDescent="0.2">
      <c r="A203" s="16">
        <v>4</v>
      </c>
      <c r="B203" s="22" t="s">
        <v>837</v>
      </c>
      <c r="C203" s="23" t="s">
        <v>26</v>
      </c>
      <c r="D203" s="22">
        <v>18</v>
      </c>
      <c r="E203" s="129" t="s">
        <v>838</v>
      </c>
      <c r="F203" s="129" t="s">
        <v>839</v>
      </c>
      <c r="G203" s="28" t="s">
        <v>840</v>
      </c>
      <c r="H203" s="23" t="s">
        <v>841</v>
      </c>
      <c r="I203" s="25" t="s">
        <v>842</v>
      </c>
      <c r="J203" s="29">
        <v>619</v>
      </c>
      <c r="K203" s="60">
        <v>43313</v>
      </c>
      <c r="L203" s="60">
        <v>43465</v>
      </c>
      <c r="M203" s="22">
        <f t="shared" ref="M203:M266" si="3">ROUND((L203-K203)/7,0)</f>
        <v>22</v>
      </c>
      <c r="N203" s="74">
        <v>1</v>
      </c>
      <c r="O203" s="28" t="s">
        <v>843</v>
      </c>
      <c r="P203" s="29" t="s">
        <v>234</v>
      </c>
    </row>
    <row r="204" spans="1:16" ht="63.75" x14ac:dyDescent="0.2">
      <c r="A204" s="16">
        <v>4</v>
      </c>
      <c r="B204" s="22" t="s">
        <v>844</v>
      </c>
      <c r="C204" s="23" t="s">
        <v>26</v>
      </c>
      <c r="D204" s="22">
        <v>18</v>
      </c>
      <c r="E204" s="129" t="s">
        <v>838</v>
      </c>
      <c r="F204" s="129" t="s">
        <v>845</v>
      </c>
      <c r="G204" s="28" t="s">
        <v>846</v>
      </c>
      <c r="H204" s="23" t="s">
        <v>847</v>
      </c>
      <c r="I204" s="25" t="s">
        <v>848</v>
      </c>
      <c r="J204" s="29">
        <v>2</v>
      </c>
      <c r="K204" s="60">
        <v>43313</v>
      </c>
      <c r="L204" s="60">
        <v>43465</v>
      </c>
      <c r="M204" s="22">
        <f t="shared" si="3"/>
        <v>22</v>
      </c>
      <c r="N204" s="45">
        <v>1</v>
      </c>
      <c r="O204" s="28" t="s">
        <v>849</v>
      </c>
      <c r="P204" s="29" t="s">
        <v>315</v>
      </c>
    </row>
    <row r="205" spans="1:16" ht="76.5" x14ac:dyDescent="0.2">
      <c r="A205" s="16">
        <v>4</v>
      </c>
      <c r="B205" s="22" t="s">
        <v>850</v>
      </c>
      <c r="C205" s="23" t="s">
        <v>26</v>
      </c>
      <c r="D205" s="22">
        <v>19</v>
      </c>
      <c r="E205" s="111" t="s">
        <v>851</v>
      </c>
      <c r="F205" s="129" t="s">
        <v>852</v>
      </c>
      <c r="G205" s="23" t="s">
        <v>55</v>
      </c>
      <c r="H205" s="23" t="s">
        <v>56</v>
      </c>
      <c r="I205" s="25" t="s">
        <v>57</v>
      </c>
      <c r="J205" s="24">
        <v>12</v>
      </c>
      <c r="K205" s="60">
        <v>43250</v>
      </c>
      <c r="L205" s="60">
        <v>44561</v>
      </c>
      <c r="M205" s="22">
        <f t="shared" si="3"/>
        <v>187</v>
      </c>
      <c r="N205" s="74">
        <v>1</v>
      </c>
      <c r="O205" s="111" t="s">
        <v>2113</v>
      </c>
      <c r="P205" s="29" t="s">
        <v>59</v>
      </c>
    </row>
    <row r="206" spans="1:16" ht="63.75" x14ac:dyDescent="0.2">
      <c r="A206" s="16">
        <v>4</v>
      </c>
      <c r="B206" s="22" t="s">
        <v>853</v>
      </c>
      <c r="C206" s="23" t="s">
        <v>26</v>
      </c>
      <c r="D206" s="22">
        <v>19</v>
      </c>
      <c r="E206" s="111" t="s">
        <v>851</v>
      </c>
      <c r="F206" s="129" t="s">
        <v>852</v>
      </c>
      <c r="G206" s="23" t="s">
        <v>61</v>
      </c>
      <c r="H206" s="23" t="s">
        <v>62</v>
      </c>
      <c r="I206" s="25" t="s">
        <v>63</v>
      </c>
      <c r="J206" s="24">
        <v>12</v>
      </c>
      <c r="K206" s="60">
        <v>43327</v>
      </c>
      <c r="L206" s="148">
        <v>44926</v>
      </c>
      <c r="M206" s="22">
        <f t="shared" si="3"/>
        <v>228</v>
      </c>
      <c r="N206" s="74">
        <v>0</v>
      </c>
      <c r="O206" s="127" t="s">
        <v>2111</v>
      </c>
      <c r="P206" s="29" t="s">
        <v>59</v>
      </c>
    </row>
    <row r="207" spans="1:16" ht="76.5" x14ac:dyDescent="0.2">
      <c r="A207" s="16">
        <v>4</v>
      </c>
      <c r="B207" s="22" t="s">
        <v>854</v>
      </c>
      <c r="C207" s="23" t="s">
        <v>26</v>
      </c>
      <c r="D207" s="22">
        <v>19</v>
      </c>
      <c r="E207" s="111" t="s">
        <v>851</v>
      </c>
      <c r="F207" s="129" t="s">
        <v>852</v>
      </c>
      <c r="G207" s="23" t="s">
        <v>613</v>
      </c>
      <c r="H207" s="23" t="s">
        <v>68</v>
      </c>
      <c r="I207" s="25" t="s">
        <v>69</v>
      </c>
      <c r="J207" s="24">
        <v>1</v>
      </c>
      <c r="K207" s="60">
        <v>43327</v>
      </c>
      <c r="L207" s="60">
        <v>43692</v>
      </c>
      <c r="M207" s="22">
        <f t="shared" si="3"/>
        <v>52</v>
      </c>
      <c r="N207" s="74">
        <v>1</v>
      </c>
      <c r="O207" s="23" t="s">
        <v>855</v>
      </c>
      <c r="P207" s="29" t="s">
        <v>59</v>
      </c>
    </row>
    <row r="208" spans="1:16" ht="89.25" x14ac:dyDescent="0.2">
      <c r="A208" s="16">
        <v>4</v>
      </c>
      <c r="B208" s="22" t="s">
        <v>856</v>
      </c>
      <c r="C208" s="23" t="s">
        <v>26</v>
      </c>
      <c r="D208" s="22">
        <v>19</v>
      </c>
      <c r="E208" s="111" t="s">
        <v>851</v>
      </c>
      <c r="F208" s="129" t="s">
        <v>852</v>
      </c>
      <c r="G208" s="23" t="s">
        <v>73</v>
      </c>
      <c r="H208" s="23" t="s">
        <v>74</v>
      </c>
      <c r="I208" s="25" t="s">
        <v>282</v>
      </c>
      <c r="J208" s="24">
        <v>10</v>
      </c>
      <c r="K208" s="60">
        <v>43344</v>
      </c>
      <c r="L208" s="60">
        <v>44012</v>
      </c>
      <c r="M208" s="22">
        <f t="shared" si="3"/>
        <v>95</v>
      </c>
      <c r="N208" s="74">
        <v>1</v>
      </c>
      <c r="O208" s="28" t="s">
        <v>857</v>
      </c>
      <c r="P208" s="29" t="s">
        <v>59</v>
      </c>
    </row>
    <row r="209" spans="1:16" ht="63.75" x14ac:dyDescent="0.2">
      <c r="A209" s="16">
        <v>4</v>
      </c>
      <c r="B209" s="22" t="s">
        <v>858</v>
      </c>
      <c r="C209" s="23" t="s">
        <v>26</v>
      </c>
      <c r="D209" s="22">
        <v>20</v>
      </c>
      <c r="E209" s="111" t="s">
        <v>859</v>
      </c>
      <c r="F209" s="129" t="s">
        <v>860</v>
      </c>
      <c r="G209" s="23" t="s">
        <v>721</v>
      </c>
      <c r="H209" s="23" t="s">
        <v>753</v>
      </c>
      <c r="I209" s="25" t="s">
        <v>335</v>
      </c>
      <c r="J209" s="24">
        <v>2</v>
      </c>
      <c r="K209" s="60">
        <v>43250</v>
      </c>
      <c r="L209" s="60">
        <v>43676</v>
      </c>
      <c r="M209" s="22">
        <f t="shared" si="3"/>
        <v>61</v>
      </c>
      <c r="N209" s="74">
        <v>1</v>
      </c>
      <c r="O209" s="28" t="s">
        <v>723</v>
      </c>
      <c r="P209" s="29" t="s">
        <v>59</v>
      </c>
    </row>
    <row r="210" spans="1:16" ht="63.75" x14ac:dyDescent="0.2">
      <c r="A210" s="16">
        <v>4</v>
      </c>
      <c r="B210" s="22" t="s">
        <v>861</v>
      </c>
      <c r="C210" s="23" t="s">
        <v>26</v>
      </c>
      <c r="D210" s="22">
        <v>20</v>
      </c>
      <c r="E210" s="111" t="s">
        <v>859</v>
      </c>
      <c r="F210" s="129" t="s">
        <v>860</v>
      </c>
      <c r="G210" s="23" t="s">
        <v>756</v>
      </c>
      <c r="H210" s="23" t="s">
        <v>757</v>
      </c>
      <c r="I210" s="25" t="s">
        <v>341</v>
      </c>
      <c r="J210" s="24">
        <v>16</v>
      </c>
      <c r="K210" s="60">
        <v>43344</v>
      </c>
      <c r="L210" s="60">
        <v>43830</v>
      </c>
      <c r="M210" s="22">
        <f t="shared" si="3"/>
        <v>69</v>
      </c>
      <c r="N210" s="74">
        <v>1</v>
      </c>
      <c r="O210" s="28" t="s">
        <v>789</v>
      </c>
      <c r="P210" s="29" t="s">
        <v>85</v>
      </c>
    </row>
    <row r="211" spans="1:16" ht="63.75" x14ac:dyDescent="0.2">
      <c r="A211" s="16">
        <v>4</v>
      </c>
      <c r="B211" s="22" t="s">
        <v>862</v>
      </c>
      <c r="C211" s="23" t="s">
        <v>26</v>
      </c>
      <c r="D211" s="22">
        <v>20</v>
      </c>
      <c r="E211" s="111" t="s">
        <v>859</v>
      </c>
      <c r="F211" s="129" t="s">
        <v>860</v>
      </c>
      <c r="G211" s="23" t="s">
        <v>836</v>
      </c>
      <c r="H211" s="23" t="s">
        <v>730</v>
      </c>
      <c r="I211" s="25" t="s">
        <v>345</v>
      </c>
      <c r="J211" s="24">
        <v>3</v>
      </c>
      <c r="K211" s="60">
        <v>43344</v>
      </c>
      <c r="L211" s="148">
        <v>44696</v>
      </c>
      <c r="M211" s="22">
        <f t="shared" si="3"/>
        <v>193</v>
      </c>
      <c r="N211" s="74">
        <v>0.9</v>
      </c>
      <c r="O211" s="28" t="s">
        <v>2161</v>
      </c>
      <c r="P211" s="29" t="s">
        <v>361</v>
      </c>
    </row>
    <row r="212" spans="1:16" ht="63.75" x14ac:dyDescent="0.2">
      <c r="A212" s="16">
        <v>4</v>
      </c>
      <c r="B212" s="22" t="s">
        <v>863</v>
      </c>
      <c r="C212" s="23" t="s">
        <v>26</v>
      </c>
      <c r="D212" s="22">
        <v>20</v>
      </c>
      <c r="E212" s="111" t="s">
        <v>859</v>
      </c>
      <c r="F212" s="129" t="s">
        <v>860</v>
      </c>
      <c r="G212" s="23" t="s">
        <v>764</v>
      </c>
      <c r="H212" s="23" t="s">
        <v>864</v>
      </c>
      <c r="I212" s="25" t="s">
        <v>736</v>
      </c>
      <c r="J212" s="24">
        <v>4</v>
      </c>
      <c r="K212" s="60">
        <v>43466</v>
      </c>
      <c r="L212" s="60">
        <v>43830</v>
      </c>
      <c r="M212" s="22">
        <f t="shared" si="3"/>
        <v>52</v>
      </c>
      <c r="N212" s="74">
        <v>1</v>
      </c>
      <c r="O212" s="28" t="s">
        <v>789</v>
      </c>
      <c r="P212" s="29" t="s">
        <v>85</v>
      </c>
    </row>
    <row r="213" spans="1:16" ht="63.75" x14ac:dyDescent="0.2">
      <c r="A213" s="16">
        <v>4</v>
      </c>
      <c r="B213" s="22" t="s">
        <v>865</v>
      </c>
      <c r="C213" s="23" t="s">
        <v>26</v>
      </c>
      <c r="D213" s="22">
        <v>21</v>
      </c>
      <c r="E213" s="111" t="s">
        <v>866</v>
      </c>
      <c r="F213" s="129" t="s">
        <v>867</v>
      </c>
      <c r="G213" s="23" t="s">
        <v>721</v>
      </c>
      <c r="H213" s="23" t="s">
        <v>868</v>
      </c>
      <c r="I213" s="25" t="s">
        <v>335</v>
      </c>
      <c r="J213" s="24">
        <v>2</v>
      </c>
      <c r="K213" s="60">
        <v>43250</v>
      </c>
      <c r="L213" s="60">
        <v>44377</v>
      </c>
      <c r="M213" s="22">
        <f t="shared" si="3"/>
        <v>161</v>
      </c>
      <c r="N213" s="45">
        <v>1</v>
      </c>
      <c r="O213" s="35" t="s">
        <v>869</v>
      </c>
      <c r="P213" s="29" t="s">
        <v>337</v>
      </c>
    </row>
    <row r="214" spans="1:16" ht="63.75" x14ac:dyDescent="0.2">
      <c r="A214" s="16">
        <v>4</v>
      </c>
      <c r="B214" s="22" t="s">
        <v>870</v>
      </c>
      <c r="C214" s="23" t="s">
        <v>26</v>
      </c>
      <c r="D214" s="22">
        <v>21</v>
      </c>
      <c r="E214" s="111" t="s">
        <v>866</v>
      </c>
      <c r="F214" s="129" t="s">
        <v>867</v>
      </c>
      <c r="G214" s="23" t="s">
        <v>756</v>
      </c>
      <c r="H214" s="23" t="s">
        <v>785</v>
      </c>
      <c r="I214" s="25" t="s">
        <v>341</v>
      </c>
      <c r="J214" s="24">
        <v>16</v>
      </c>
      <c r="K214" s="60">
        <v>43344</v>
      </c>
      <c r="L214" s="60">
        <v>43830</v>
      </c>
      <c r="M214" s="22">
        <f t="shared" si="3"/>
        <v>69</v>
      </c>
      <c r="N214" s="74">
        <v>1</v>
      </c>
      <c r="O214" s="28" t="s">
        <v>758</v>
      </c>
      <c r="P214" s="29" t="s">
        <v>85</v>
      </c>
    </row>
    <row r="215" spans="1:16" ht="63.75" x14ac:dyDescent="0.2">
      <c r="A215" s="16">
        <v>4</v>
      </c>
      <c r="B215" s="22" t="s">
        <v>871</v>
      </c>
      <c r="C215" s="23" t="s">
        <v>26</v>
      </c>
      <c r="D215" s="22">
        <v>21</v>
      </c>
      <c r="E215" s="111" t="s">
        <v>866</v>
      </c>
      <c r="F215" s="129" t="s">
        <v>867</v>
      </c>
      <c r="G215" s="23" t="s">
        <v>729</v>
      </c>
      <c r="H215" s="23" t="s">
        <v>730</v>
      </c>
      <c r="I215" s="25" t="s">
        <v>345</v>
      </c>
      <c r="J215" s="24">
        <v>3</v>
      </c>
      <c r="K215" s="60">
        <v>43344</v>
      </c>
      <c r="L215" s="148">
        <v>44696</v>
      </c>
      <c r="M215" s="22">
        <f t="shared" si="3"/>
        <v>193</v>
      </c>
      <c r="N215" s="74">
        <v>0.9</v>
      </c>
      <c r="O215" s="28" t="s">
        <v>2161</v>
      </c>
      <c r="P215" s="67" t="s">
        <v>762</v>
      </c>
    </row>
    <row r="216" spans="1:16" ht="63.75" x14ac:dyDescent="0.2">
      <c r="A216" s="16">
        <v>4</v>
      </c>
      <c r="B216" s="22" t="s">
        <v>872</v>
      </c>
      <c r="C216" s="23" t="s">
        <v>26</v>
      </c>
      <c r="D216" s="22">
        <v>21</v>
      </c>
      <c r="E216" s="111" t="s">
        <v>866</v>
      </c>
      <c r="F216" s="129" t="s">
        <v>867</v>
      </c>
      <c r="G216" s="23" t="s">
        <v>764</v>
      </c>
      <c r="H216" s="23" t="s">
        <v>873</v>
      </c>
      <c r="I216" s="25" t="s">
        <v>736</v>
      </c>
      <c r="J216" s="24">
        <v>4</v>
      </c>
      <c r="K216" s="60">
        <v>43466</v>
      </c>
      <c r="L216" s="60">
        <v>43830</v>
      </c>
      <c r="M216" s="22">
        <f t="shared" si="3"/>
        <v>52</v>
      </c>
      <c r="N216" s="74">
        <v>1</v>
      </c>
      <c r="O216" s="28" t="s">
        <v>758</v>
      </c>
      <c r="P216" s="29" t="s">
        <v>85</v>
      </c>
    </row>
    <row r="217" spans="1:16" ht="76.5" x14ac:dyDescent="0.2">
      <c r="A217" s="16">
        <v>5</v>
      </c>
      <c r="B217" s="22" t="s">
        <v>874</v>
      </c>
      <c r="C217" s="23" t="s">
        <v>26</v>
      </c>
      <c r="D217" s="25">
        <v>1</v>
      </c>
      <c r="E217" s="129" t="s">
        <v>875</v>
      </c>
      <c r="F217" s="129" t="s">
        <v>876</v>
      </c>
      <c r="G217" s="23" t="s">
        <v>877</v>
      </c>
      <c r="H217" s="23" t="s">
        <v>878</v>
      </c>
      <c r="I217" s="25" t="s">
        <v>96</v>
      </c>
      <c r="J217" s="25">
        <v>3</v>
      </c>
      <c r="K217" s="26">
        <v>43759</v>
      </c>
      <c r="L217" s="148">
        <v>44711</v>
      </c>
      <c r="M217" s="22">
        <f t="shared" si="3"/>
        <v>136</v>
      </c>
      <c r="N217" s="74">
        <v>0.5</v>
      </c>
      <c r="O217" s="28" t="s">
        <v>2163</v>
      </c>
      <c r="P217" s="42" t="s">
        <v>879</v>
      </c>
    </row>
    <row r="218" spans="1:16" ht="51" x14ac:dyDescent="0.2">
      <c r="A218" s="16">
        <v>5</v>
      </c>
      <c r="B218" s="22" t="s">
        <v>880</v>
      </c>
      <c r="C218" s="23" t="s">
        <v>26</v>
      </c>
      <c r="D218" s="25">
        <v>1</v>
      </c>
      <c r="E218" s="129" t="s">
        <v>875</v>
      </c>
      <c r="F218" s="129" t="s">
        <v>876</v>
      </c>
      <c r="G218" s="28" t="s">
        <v>881</v>
      </c>
      <c r="H218" s="28" t="s">
        <v>882</v>
      </c>
      <c r="I218" s="29" t="s">
        <v>883</v>
      </c>
      <c r="J218" s="29">
        <v>150</v>
      </c>
      <c r="K218" s="26">
        <v>43678</v>
      </c>
      <c r="L218" s="34">
        <v>44285</v>
      </c>
      <c r="M218" s="22">
        <f t="shared" si="3"/>
        <v>87</v>
      </c>
      <c r="N218" s="45">
        <v>1</v>
      </c>
      <c r="O218" s="35" t="s">
        <v>884</v>
      </c>
      <c r="P218" s="42" t="s">
        <v>85</v>
      </c>
    </row>
    <row r="219" spans="1:16" ht="63.75" x14ac:dyDescent="0.2">
      <c r="A219" s="16">
        <v>5</v>
      </c>
      <c r="B219" s="22" t="s">
        <v>885</v>
      </c>
      <c r="C219" s="23" t="s">
        <v>26</v>
      </c>
      <c r="D219" s="25">
        <v>1</v>
      </c>
      <c r="E219" s="129" t="s">
        <v>875</v>
      </c>
      <c r="F219" s="129" t="s">
        <v>886</v>
      </c>
      <c r="G219" s="23" t="s">
        <v>887</v>
      </c>
      <c r="H219" s="28" t="s">
        <v>888</v>
      </c>
      <c r="I219" s="25" t="s">
        <v>96</v>
      </c>
      <c r="J219" s="25">
        <v>1</v>
      </c>
      <c r="K219" s="26">
        <v>43759</v>
      </c>
      <c r="L219" s="26">
        <v>43921</v>
      </c>
      <c r="M219" s="22">
        <f t="shared" si="3"/>
        <v>23</v>
      </c>
      <c r="N219" s="74">
        <v>1</v>
      </c>
      <c r="O219" s="40" t="s">
        <v>889</v>
      </c>
      <c r="P219" s="42" t="s">
        <v>890</v>
      </c>
    </row>
    <row r="220" spans="1:16" ht="76.5" x14ac:dyDescent="0.2">
      <c r="A220" s="16">
        <v>5</v>
      </c>
      <c r="B220" s="22" t="s">
        <v>891</v>
      </c>
      <c r="C220" s="23" t="s">
        <v>26</v>
      </c>
      <c r="D220" s="25">
        <v>1</v>
      </c>
      <c r="E220" s="129" t="s">
        <v>875</v>
      </c>
      <c r="F220" s="129" t="s">
        <v>886</v>
      </c>
      <c r="G220" s="28" t="s">
        <v>892</v>
      </c>
      <c r="H220" s="111" t="s">
        <v>2087</v>
      </c>
      <c r="I220" s="29" t="s">
        <v>893</v>
      </c>
      <c r="J220" s="29">
        <v>4</v>
      </c>
      <c r="K220" s="26">
        <v>43831</v>
      </c>
      <c r="L220" s="26">
        <v>44561</v>
      </c>
      <c r="M220" s="22">
        <f t="shared" si="3"/>
        <v>104</v>
      </c>
      <c r="N220" s="142">
        <v>1</v>
      </c>
      <c r="O220" s="127" t="s">
        <v>2174</v>
      </c>
      <c r="P220" s="113" t="s">
        <v>2090</v>
      </c>
    </row>
    <row r="221" spans="1:16" ht="63.75" x14ac:dyDescent="0.2">
      <c r="A221" s="16">
        <v>5</v>
      </c>
      <c r="B221" s="22" t="s">
        <v>894</v>
      </c>
      <c r="C221" s="23" t="s">
        <v>26</v>
      </c>
      <c r="D221" s="25">
        <v>1</v>
      </c>
      <c r="E221" s="129" t="s">
        <v>875</v>
      </c>
      <c r="F221" s="129" t="s">
        <v>886</v>
      </c>
      <c r="G221" s="28" t="s">
        <v>895</v>
      </c>
      <c r="H221" s="28" t="s">
        <v>896</v>
      </c>
      <c r="I221" s="29" t="s">
        <v>897</v>
      </c>
      <c r="J221" s="29">
        <v>2800</v>
      </c>
      <c r="K221" s="26">
        <v>43770</v>
      </c>
      <c r="L221" s="26">
        <v>44561</v>
      </c>
      <c r="M221" s="22">
        <f t="shared" si="3"/>
        <v>113</v>
      </c>
      <c r="N221" s="142">
        <v>1</v>
      </c>
      <c r="O221" s="127" t="s">
        <v>2173</v>
      </c>
      <c r="P221" s="42" t="s">
        <v>2089</v>
      </c>
    </row>
    <row r="222" spans="1:16" ht="76.5" x14ac:dyDescent="0.2">
      <c r="A222" s="16">
        <v>5</v>
      </c>
      <c r="B222" s="22" t="s">
        <v>899</v>
      </c>
      <c r="C222" s="23" t="s">
        <v>26</v>
      </c>
      <c r="D222" s="25">
        <v>1</v>
      </c>
      <c r="E222" s="129" t="s">
        <v>875</v>
      </c>
      <c r="F222" s="129" t="s">
        <v>900</v>
      </c>
      <c r="G222" s="28" t="s">
        <v>901</v>
      </c>
      <c r="H222" s="28" t="s">
        <v>902</v>
      </c>
      <c r="I222" s="29" t="s">
        <v>2179</v>
      </c>
      <c r="J222" s="29">
        <v>2000</v>
      </c>
      <c r="K222" s="26">
        <v>43770</v>
      </c>
      <c r="L222" s="148">
        <v>44742</v>
      </c>
      <c r="M222" s="22">
        <f t="shared" si="3"/>
        <v>139</v>
      </c>
      <c r="N222" s="142">
        <v>0.54</v>
      </c>
      <c r="O222" s="131" t="s">
        <v>2176</v>
      </c>
      <c r="P222" s="42" t="s">
        <v>2089</v>
      </c>
    </row>
    <row r="223" spans="1:16" ht="63.75" x14ac:dyDescent="0.2">
      <c r="A223" s="16">
        <v>5</v>
      </c>
      <c r="B223" s="22" t="s">
        <v>904</v>
      </c>
      <c r="C223" s="23" t="s">
        <v>26</v>
      </c>
      <c r="D223" s="25">
        <v>1</v>
      </c>
      <c r="E223" s="129" t="s">
        <v>875</v>
      </c>
      <c r="F223" s="129" t="s">
        <v>900</v>
      </c>
      <c r="G223" s="28" t="s">
        <v>905</v>
      </c>
      <c r="H223" s="28" t="s">
        <v>2088</v>
      </c>
      <c r="I223" s="29" t="s">
        <v>893</v>
      </c>
      <c r="J223" s="29">
        <v>4</v>
      </c>
      <c r="K223" s="26">
        <v>43831</v>
      </c>
      <c r="L223" s="148">
        <v>44713</v>
      </c>
      <c r="M223" s="22">
        <f t="shared" si="3"/>
        <v>126</v>
      </c>
      <c r="N223" s="138">
        <v>0.7</v>
      </c>
      <c r="O223" s="111" t="s">
        <v>2160</v>
      </c>
      <c r="P223" s="113" t="s">
        <v>890</v>
      </c>
    </row>
    <row r="224" spans="1:16" ht="76.5" x14ac:dyDescent="0.2">
      <c r="A224" s="16">
        <v>5</v>
      </c>
      <c r="B224" s="22" t="s">
        <v>906</v>
      </c>
      <c r="C224" s="23" t="s">
        <v>26</v>
      </c>
      <c r="D224" s="25">
        <v>2</v>
      </c>
      <c r="E224" s="129" t="s">
        <v>907</v>
      </c>
      <c r="F224" s="129" t="s">
        <v>876</v>
      </c>
      <c r="G224" s="23" t="s">
        <v>877</v>
      </c>
      <c r="H224" s="23" t="s">
        <v>908</v>
      </c>
      <c r="I224" s="25" t="s">
        <v>96</v>
      </c>
      <c r="J224" s="25">
        <v>3</v>
      </c>
      <c r="K224" s="26">
        <v>43759</v>
      </c>
      <c r="L224" s="148">
        <v>44711</v>
      </c>
      <c r="M224" s="22">
        <f t="shared" si="3"/>
        <v>136</v>
      </c>
      <c r="N224" s="74">
        <v>0.5</v>
      </c>
      <c r="O224" s="28" t="s">
        <v>2163</v>
      </c>
      <c r="P224" s="42" t="s">
        <v>879</v>
      </c>
    </row>
    <row r="225" spans="1:17" ht="63.75" x14ac:dyDescent="0.2">
      <c r="A225" s="16">
        <v>5</v>
      </c>
      <c r="B225" s="22" t="s">
        <v>909</v>
      </c>
      <c r="C225" s="23" t="s">
        <v>26</v>
      </c>
      <c r="D225" s="25">
        <v>2</v>
      </c>
      <c r="E225" s="129" t="s">
        <v>907</v>
      </c>
      <c r="F225" s="129" t="s">
        <v>876</v>
      </c>
      <c r="G225" s="28" t="s">
        <v>881</v>
      </c>
      <c r="H225" s="28" t="s">
        <v>882</v>
      </c>
      <c r="I225" s="29" t="s">
        <v>883</v>
      </c>
      <c r="J225" s="29">
        <v>150</v>
      </c>
      <c r="K225" s="26">
        <v>43678</v>
      </c>
      <c r="L225" s="34">
        <v>44285</v>
      </c>
      <c r="M225" s="22">
        <f t="shared" si="3"/>
        <v>87</v>
      </c>
      <c r="N225" s="45">
        <v>1</v>
      </c>
      <c r="O225" s="35" t="s">
        <v>884</v>
      </c>
      <c r="P225" s="42" t="s">
        <v>85</v>
      </c>
    </row>
    <row r="226" spans="1:17" ht="63.75" x14ac:dyDescent="0.2">
      <c r="A226" s="16">
        <v>5</v>
      </c>
      <c r="B226" s="22" t="s">
        <v>910</v>
      </c>
      <c r="C226" s="23" t="s">
        <v>26</v>
      </c>
      <c r="D226" s="25">
        <v>2</v>
      </c>
      <c r="E226" s="129" t="s">
        <v>907</v>
      </c>
      <c r="F226" s="129" t="s">
        <v>886</v>
      </c>
      <c r="G226" s="23" t="s">
        <v>887</v>
      </c>
      <c r="H226" s="28" t="s">
        <v>888</v>
      </c>
      <c r="I226" s="25" t="s">
        <v>96</v>
      </c>
      <c r="J226" s="25">
        <v>1</v>
      </c>
      <c r="K226" s="26">
        <v>43759</v>
      </c>
      <c r="L226" s="26">
        <v>43921</v>
      </c>
      <c r="M226" s="22">
        <f t="shared" si="3"/>
        <v>23</v>
      </c>
      <c r="N226" s="74">
        <v>1</v>
      </c>
      <c r="O226" s="40" t="s">
        <v>889</v>
      </c>
      <c r="P226" s="42" t="s">
        <v>890</v>
      </c>
    </row>
    <row r="227" spans="1:17" ht="76.5" x14ac:dyDescent="0.2">
      <c r="A227" s="16">
        <v>5</v>
      </c>
      <c r="B227" s="22" t="s">
        <v>911</v>
      </c>
      <c r="C227" s="23" t="s">
        <v>26</v>
      </c>
      <c r="D227" s="25">
        <v>2</v>
      </c>
      <c r="E227" s="129" t="s">
        <v>907</v>
      </c>
      <c r="F227" s="129" t="s">
        <v>886</v>
      </c>
      <c r="G227" s="28" t="s">
        <v>892</v>
      </c>
      <c r="H227" s="28" t="s">
        <v>2087</v>
      </c>
      <c r="I227" s="29" t="s">
        <v>893</v>
      </c>
      <c r="J227" s="29">
        <v>4</v>
      </c>
      <c r="K227" s="26">
        <v>43831</v>
      </c>
      <c r="L227" s="26">
        <v>44561</v>
      </c>
      <c r="M227" s="22">
        <f t="shared" si="3"/>
        <v>104</v>
      </c>
      <c r="N227" s="142">
        <v>1</v>
      </c>
      <c r="O227" s="127" t="s">
        <v>2177</v>
      </c>
      <c r="P227" s="113" t="s">
        <v>2090</v>
      </c>
    </row>
    <row r="228" spans="1:17" ht="63.75" x14ac:dyDescent="0.2">
      <c r="A228" s="16">
        <v>5</v>
      </c>
      <c r="B228" s="22" t="s">
        <v>912</v>
      </c>
      <c r="C228" s="23" t="s">
        <v>26</v>
      </c>
      <c r="D228" s="25">
        <v>2</v>
      </c>
      <c r="E228" s="129" t="s">
        <v>907</v>
      </c>
      <c r="F228" s="129" t="s">
        <v>886</v>
      </c>
      <c r="G228" s="28" t="s">
        <v>895</v>
      </c>
      <c r="H228" s="28" t="s">
        <v>896</v>
      </c>
      <c r="I228" s="29" t="s">
        <v>897</v>
      </c>
      <c r="J228" s="29">
        <v>2800</v>
      </c>
      <c r="K228" s="26">
        <v>43770</v>
      </c>
      <c r="L228" s="26">
        <v>44561</v>
      </c>
      <c r="M228" s="22">
        <f t="shared" si="3"/>
        <v>113</v>
      </c>
      <c r="N228" s="142">
        <v>1</v>
      </c>
      <c r="O228" s="127" t="s">
        <v>2173</v>
      </c>
      <c r="P228" s="42" t="s">
        <v>2089</v>
      </c>
    </row>
    <row r="229" spans="1:17" ht="76.5" x14ac:dyDescent="0.2">
      <c r="A229" s="16">
        <v>5</v>
      </c>
      <c r="B229" s="22" t="s">
        <v>913</v>
      </c>
      <c r="C229" s="23" t="s">
        <v>26</v>
      </c>
      <c r="D229" s="25">
        <v>2</v>
      </c>
      <c r="E229" s="129" t="s">
        <v>907</v>
      </c>
      <c r="F229" s="129" t="s">
        <v>900</v>
      </c>
      <c r="G229" s="28" t="s">
        <v>901</v>
      </c>
      <c r="H229" s="28" t="s">
        <v>902</v>
      </c>
      <c r="I229" s="29" t="s">
        <v>2179</v>
      </c>
      <c r="J229" s="29">
        <v>2000</v>
      </c>
      <c r="K229" s="26">
        <v>43770</v>
      </c>
      <c r="L229" s="148">
        <v>44742</v>
      </c>
      <c r="M229" s="22">
        <f t="shared" si="3"/>
        <v>139</v>
      </c>
      <c r="N229" s="142">
        <v>0.54</v>
      </c>
      <c r="O229" s="131" t="s">
        <v>2178</v>
      </c>
      <c r="P229" s="42" t="s">
        <v>2089</v>
      </c>
    </row>
    <row r="230" spans="1:17" ht="76.5" x14ac:dyDescent="0.2">
      <c r="A230" s="16">
        <v>5</v>
      </c>
      <c r="B230" s="22" t="s">
        <v>914</v>
      </c>
      <c r="C230" s="23" t="s">
        <v>26</v>
      </c>
      <c r="D230" s="25">
        <v>2</v>
      </c>
      <c r="E230" s="129" t="s">
        <v>907</v>
      </c>
      <c r="F230" s="129" t="s">
        <v>900</v>
      </c>
      <c r="G230" s="28" t="s">
        <v>905</v>
      </c>
      <c r="H230" s="28" t="s">
        <v>2088</v>
      </c>
      <c r="I230" s="29" t="s">
        <v>893</v>
      </c>
      <c r="J230" s="29">
        <v>4</v>
      </c>
      <c r="K230" s="26">
        <v>43831</v>
      </c>
      <c r="L230" s="148">
        <v>44742</v>
      </c>
      <c r="M230" s="22">
        <f t="shared" si="3"/>
        <v>130</v>
      </c>
      <c r="N230" s="143">
        <v>0.7</v>
      </c>
      <c r="O230" s="127" t="s">
        <v>2180</v>
      </c>
      <c r="P230" s="113" t="s">
        <v>2090</v>
      </c>
    </row>
    <row r="231" spans="1:17" ht="76.5" x14ac:dyDescent="0.2">
      <c r="A231" s="16">
        <v>5</v>
      </c>
      <c r="B231" s="22" t="s">
        <v>915</v>
      </c>
      <c r="C231" s="23" t="s">
        <v>26</v>
      </c>
      <c r="D231" s="25">
        <v>3</v>
      </c>
      <c r="E231" s="129" t="s">
        <v>916</v>
      </c>
      <c r="F231" s="129" t="s">
        <v>876</v>
      </c>
      <c r="G231" s="23" t="s">
        <v>877</v>
      </c>
      <c r="H231" s="23" t="s">
        <v>908</v>
      </c>
      <c r="I231" s="25" t="s">
        <v>96</v>
      </c>
      <c r="J231" s="25">
        <v>3</v>
      </c>
      <c r="K231" s="26">
        <v>43759</v>
      </c>
      <c r="L231" s="148">
        <v>44711</v>
      </c>
      <c r="M231" s="22">
        <f t="shared" si="3"/>
        <v>136</v>
      </c>
      <c r="N231" s="74">
        <v>0.5</v>
      </c>
      <c r="O231" s="28" t="s">
        <v>2163</v>
      </c>
      <c r="P231" s="42" t="s">
        <v>879</v>
      </c>
    </row>
    <row r="232" spans="1:17" ht="51" x14ac:dyDescent="0.2">
      <c r="A232" s="16">
        <v>5</v>
      </c>
      <c r="B232" s="22" t="s">
        <v>917</v>
      </c>
      <c r="C232" s="23" t="s">
        <v>26</v>
      </c>
      <c r="D232" s="25">
        <v>3</v>
      </c>
      <c r="E232" s="129" t="s">
        <v>916</v>
      </c>
      <c r="F232" s="129" t="s">
        <v>876</v>
      </c>
      <c r="G232" s="28" t="s">
        <v>881</v>
      </c>
      <c r="H232" s="28" t="s">
        <v>882</v>
      </c>
      <c r="I232" s="29" t="s">
        <v>883</v>
      </c>
      <c r="J232" s="29">
        <v>150</v>
      </c>
      <c r="K232" s="26">
        <v>43678</v>
      </c>
      <c r="L232" s="34">
        <v>44285</v>
      </c>
      <c r="M232" s="22">
        <f t="shared" si="3"/>
        <v>87</v>
      </c>
      <c r="N232" s="45">
        <v>1</v>
      </c>
      <c r="O232" s="35" t="s">
        <v>884</v>
      </c>
      <c r="P232" s="42" t="s">
        <v>85</v>
      </c>
    </row>
    <row r="233" spans="1:17" ht="63.75" x14ac:dyDescent="0.2">
      <c r="A233" s="16">
        <v>5</v>
      </c>
      <c r="B233" s="22" t="s">
        <v>918</v>
      </c>
      <c r="C233" s="23" t="s">
        <v>26</v>
      </c>
      <c r="D233" s="25">
        <v>3</v>
      </c>
      <c r="E233" s="129" t="s">
        <v>916</v>
      </c>
      <c r="F233" s="129" t="s">
        <v>886</v>
      </c>
      <c r="G233" s="23" t="s">
        <v>887</v>
      </c>
      <c r="H233" s="28" t="s">
        <v>888</v>
      </c>
      <c r="I233" s="25" t="s">
        <v>96</v>
      </c>
      <c r="J233" s="25">
        <v>1</v>
      </c>
      <c r="K233" s="26">
        <v>43759</v>
      </c>
      <c r="L233" s="26">
        <v>43921</v>
      </c>
      <c r="M233" s="22">
        <f t="shared" si="3"/>
        <v>23</v>
      </c>
      <c r="N233" s="74">
        <v>1</v>
      </c>
      <c r="O233" s="40" t="s">
        <v>889</v>
      </c>
      <c r="P233" s="42" t="s">
        <v>890</v>
      </c>
    </row>
    <row r="234" spans="1:17" ht="76.5" x14ac:dyDescent="0.2">
      <c r="A234" s="16">
        <v>5</v>
      </c>
      <c r="B234" s="22" t="s">
        <v>919</v>
      </c>
      <c r="C234" s="23" t="s">
        <v>26</v>
      </c>
      <c r="D234" s="25">
        <v>3</v>
      </c>
      <c r="E234" s="129" t="s">
        <v>916</v>
      </c>
      <c r="F234" s="129" t="s">
        <v>886</v>
      </c>
      <c r="G234" s="28" t="s">
        <v>892</v>
      </c>
      <c r="H234" s="28" t="s">
        <v>2087</v>
      </c>
      <c r="I234" s="29" t="s">
        <v>893</v>
      </c>
      <c r="J234" s="29">
        <v>4</v>
      </c>
      <c r="K234" s="26">
        <v>43831</v>
      </c>
      <c r="L234" s="26">
        <v>44561</v>
      </c>
      <c r="M234" s="22">
        <f t="shared" si="3"/>
        <v>104</v>
      </c>
      <c r="N234" s="142">
        <v>1</v>
      </c>
      <c r="O234" s="127" t="s">
        <v>2177</v>
      </c>
      <c r="P234" s="113" t="s">
        <v>2090</v>
      </c>
    </row>
    <row r="235" spans="1:17" ht="63.75" x14ac:dyDescent="0.2">
      <c r="A235" s="16">
        <v>5</v>
      </c>
      <c r="B235" s="22" t="s">
        <v>920</v>
      </c>
      <c r="C235" s="23" t="s">
        <v>26</v>
      </c>
      <c r="D235" s="25">
        <v>3</v>
      </c>
      <c r="E235" s="129" t="s">
        <v>916</v>
      </c>
      <c r="F235" s="129" t="s">
        <v>886</v>
      </c>
      <c r="G235" s="28" t="s">
        <v>895</v>
      </c>
      <c r="H235" s="28" t="s">
        <v>896</v>
      </c>
      <c r="I235" s="29" t="s">
        <v>897</v>
      </c>
      <c r="J235" s="29">
        <v>2800</v>
      </c>
      <c r="K235" s="26">
        <v>43770</v>
      </c>
      <c r="L235" s="26">
        <v>44561</v>
      </c>
      <c r="M235" s="22">
        <f t="shared" si="3"/>
        <v>113</v>
      </c>
      <c r="N235" s="142">
        <v>1</v>
      </c>
      <c r="O235" s="127" t="s">
        <v>2173</v>
      </c>
      <c r="P235" s="42" t="s">
        <v>2089</v>
      </c>
    </row>
    <row r="236" spans="1:17" ht="76.5" x14ac:dyDescent="0.2">
      <c r="A236" s="16">
        <v>5</v>
      </c>
      <c r="B236" s="22" t="s">
        <v>921</v>
      </c>
      <c r="C236" s="23" t="s">
        <v>26</v>
      </c>
      <c r="D236" s="25">
        <v>3</v>
      </c>
      <c r="E236" s="129" t="s">
        <v>916</v>
      </c>
      <c r="F236" s="129" t="s">
        <v>900</v>
      </c>
      <c r="G236" s="28" t="s">
        <v>901</v>
      </c>
      <c r="H236" s="28" t="s">
        <v>902</v>
      </c>
      <c r="I236" s="29" t="s">
        <v>2179</v>
      </c>
      <c r="J236" s="29">
        <v>2000</v>
      </c>
      <c r="K236" s="26">
        <v>43770</v>
      </c>
      <c r="L236" s="148">
        <v>44742</v>
      </c>
      <c r="M236" s="22">
        <f t="shared" si="3"/>
        <v>139</v>
      </c>
      <c r="N236" s="142">
        <v>0.54</v>
      </c>
      <c r="O236" s="131" t="s">
        <v>2175</v>
      </c>
      <c r="P236" s="42" t="s">
        <v>2089</v>
      </c>
      <c r="Q236" s="30">
        <f>LEN(O236)</f>
        <v>377</v>
      </c>
    </row>
    <row r="237" spans="1:17" ht="76.5" x14ac:dyDescent="0.2">
      <c r="A237" s="16">
        <v>5</v>
      </c>
      <c r="B237" s="22" t="s">
        <v>922</v>
      </c>
      <c r="C237" s="23" t="s">
        <v>26</v>
      </c>
      <c r="D237" s="25">
        <v>3</v>
      </c>
      <c r="E237" s="129" t="s">
        <v>916</v>
      </c>
      <c r="F237" s="129" t="s">
        <v>900</v>
      </c>
      <c r="G237" s="28" t="s">
        <v>905</v>
      </c>
      <c r="H237" s="28" t="s">
        <v>2088</v>
      </c>
      <c r="I237" s="29" t="s">
        <v>893</v>
      </c>
      <c r="J237" s="29">
        <v>4</v>
      </c>
      <c r="K237" s="26">
        <v>43831</v>
      </c>
      <c r="L237" s="148">
        <v>44742</v>
      </c>
      <c r="M237" s="22">
        <f t="shared" si="3"/>
        <v>130</v>
      </c>
      <c r="N237" s="143">
        <v>0.7</v>
      </c>
      <c r="O237" s="127" t="s">
        <v>2181</v>
      </c>
      <c r="P237" s="113" t="s">
        <v>2090</v>
      </c>
      <c r="Q237" s="30">
        <f>LEN(O237)</f>
        <v>387</v>
      </c>
    </row>
    <row r="238" spans="1:17" ht="76.5" x14ac:dyDescent="0.2">
      <c r="A238" s="16">
        <v>5</v>
      </c>
      <c r="B238" s="22" t="s">
        <v>923</v>
      </c>
      <c r="C238" s="23" t="s">
        <v>26</v>
      </c>
      <c r="D238" s="25">
        <v>4</v>
      </c>
      <c r="E238" s="129" t="s">
        <v>924</v>
      </c>
      <c r="F238" s="129" t="s">
        <v>876</v>
      </c>
      <c r="G238" s="23" t="s">
        <v>877</v>
      </c>
      <c r="H238" s="23" t="s">
        <v>908</v>
      </c>
      <c r="I238" s="25" t="s">
        <v>96</v>
      </c>
      <c r="J238" s="25">
        <v>3</v>
      </c>
      <c r="K238" s="26">
        <v>43759</v>
      </c>
      <c r="L238" s="148">
        <v>44711</v>
      </c>
      <c r="M238" s="22">
        <f t="shared" si="3"/>
        <v>136</v>
      </c>
      <c r="N238" s="74">
        <v>0.5</v>
      </c>
      <c r="O238" s="28" t="s">
        <v>2163</v>
      </c>
      <c r="P238" s="42" t="s">
        <v>879</v>
      </c>
    </row>
    <row r="239" spans="1:17" ht="63.75" x14ac:dyDescent="0.2">
      <c r="A239" s="16">
        <v>5</v>
      </c>
      <c r="B239" s="22" t="s">
        <v>925</v>
      </c>
      <c r="C239" s="23" t="s">
        <v>26</v>
      </c>
      <c r="D239" s="25">
        <v>4</v>
      </c>
      <c r="E239" s="129" t="s">
        <v>924</v>
      </c>
      <c r="F239" s="129" t="s">
        <v>876</v>
      </c>
      <c r="G239" s="28" t="s">
        <v>881</v>
      </c>
      <c r="H239" s="28" t="s">
        <v>882</v>
      </c>
      <c r="I239" s="29" t="s">
        <v>883</v>
      </c>
      <c r="J239" s="29">
        <v>150</v>
      </c>
      <c r="K239" s="26">
        <v>43678</v>
      </c>
      <c r="L239" s="34">
        <v>44285</v>
      </c>
      <c r="M239" s="22">
        <f t="shared" si="3"/>
        <v>87</v>
      </c>
      <c r="N239" s="45">
        <v>1</v>
      </c>
      <c r="O239" s="35" t="s">
        <v>884</v>
      </c>
      <c r="P239" s="42" t="s">
        <v>85</v>
      </c>
    </row>
    <row r="240" spans="1:17" ht="63.75" x14ac:dyDescent="0.2">
      <c r="A240" s="16">
        <v>5</v>
      </c>
      <c r="B240" s="22" t="s">
        <v>926</v>
      </c>
      <c r="C240" s="23" t="s">
        <v>26</v>
      </c>
      <c r="D240" s="25">
        <v>4</v>
      </c>
      <c r="E240" s="129" t="s">
        <v>924</v>
      </c>
      <c r="F240" s="129" t="s">
        <v>886</v>
      </c>
      <c r="G240" s="23" t="s">
        <v>887</v>
      </c>
      <c r="H240" s="28" t="s">
        <v>888</v>
      </c>
      <c r="I240" s="25" t="s">
        <v>96</v>
      </c>
      <c r="J240" s="25">
        <v>1</v>
      </c>
      <c r="K240" s="26">
        <v>43759</v>
      </c>
      <c r="L240" s="26">
        <v>43921</v>
      </c>
      <c r="M240" s="22">
        <f t="shared" si="3"/>
        <v>23</v>
      </c>
      <c r="N240" s="74">
        <v>1</v>
      </c>
      <c r="O240" s="40" t="s">
        <v>889</v>
      </c>
      <c r="P240" s="42" t="s">
        <v>890</v>
      </c>
    </row>
    <row r="241" spans="1:17" ht="76.5" x14ac:dyDescent="0.2">
      <c r="A241" s="16">
        <v>5</v>
      </c>
      <c r="B241" s="22" t="s">
        <v>927</v>
      </c>
      <c r="C241" s="23" t="s">
        <v>26</v>
      </c>
      <c r="D241" s="25">
        <v>4</v>
      </c>
      <c r="E241" s="129" t="s">
        <v>924</v>
      </c>
      <c r="F241" s="129" t="s">
        <v>886</v>
      </c>
      <c r="G241" s="28" t="s">
        <v>892</v>
      </c>
      <c r="H241" s="28" t="s">
        <v>2087</v>
      </c>
      <c r="I241" s="29" t="s">
        <v>893</v>
      </c>
      <c r="J241" s="29">
        <v>4</v>
      </c>
      <c r="K241" s="26">
        <v>43831</v>
      </c>
      <c r="L241" s="26">
        <v>44561</v>
      </c>
      <c r="M241" s="22">
        <f t="shared" si="3"/>
        <v>104</v>
      </c>
      <c r="N241" s="142">
        <v>1</v>
      </c>
      <c r="O241" s="127" t="s">
        <v>2177</v>
      </c>
      <c r="P241" s="113" t="s">
        <v>2090</v>
      </c>
      <c r="Q241" s="30">
        <f>LEN(O241)</f>
        <v>384</v>
      </c>
    </row>
    <row r="242" spans="1:17" ht="63.75" x14ac:dyDescent="0.2">
      <c r="A242" s="16">
        <v>5</v>
      </c>
      <c r="B242" s="22" t="s">
        <v>928</v>
      </c>
      <c r="C242" s="23" t="s">
        <v>26</v>
      </c>
      <c r="D242" s="25">
        <v>4</v>
      </c>
      <c r="E242" s="129" t="s">
        <v>924</v>
      </c>
      <c r="F242" s="129" t="s">
        <v>886</v>
      </c>
      <c r="G242" s="28" t="s">
        <v>895</v>
      </c>
      <c r="H242" s="28" t="s">
        <v>896</v>
      </c>
      <c r="I242" s="29" t="s">
        <v>897</v>
      </c>
      <c r="J242" s="29">
        <v>2800</v>
      </c>
      <c r="K242" s="26">
        <v>43770</v>
      </c>
      <c r="L242" s="26">
        <v>44561</v>
      </c>
      <c r="M242" s="22">
        <f t="shared" si="3"/>
        <v>113</v>
      </c>
      <c r="N242" s="142">
        <v>1</v>
      </c>
      <c r="O242" s="127" t="s">
        <v>2173</v>
      </c>
      <c r="P242" s="42" t="s">
        <v>2089</v>
      </c>
      <c r="Q242" s="30">
        <f>LEN(O242)</f>
        <v>299</v>
      </c>
    </row>
    <row r="243" spans="1:17" ht="76.5" x14ac:dyDescent="0.2">
      <c r="A243" s="16">
        <v>5</v>
      </c>
      <c r="B243" s="22" t="s">
        <v>929</v>
      </c>
      <c r="C243" s="23" t="s">
        <v>26</v>
      </c>
      <c r="D243" s="25">
        <v>4</v>
      </c>
      <c r="E243" s="129" t="s">
        <v>924</v>
      </c>
      <c r="F243" s="129" t="s">
        <v>900</v>
      </c>
      <c r="G243" s="28" t="s">
        <v>901</v>
      </c>
      <c r="H243" s="28" t="s">
        <v>902</v>
      </c>
      <c r="I243" s="29" t="s">
        <v>2179</v>
      </c>
      <c r="J243" s="29">
        <v>2000</v>
      </c>
      <c r="K243" s="26">
        <v>43770</v>
      </c>
      <c r="L243" s="148">
        <v>44742</v>
      </c>
      <c r="M243" s="22">
        <f t="shared" si="3"/>
        <v>139</v>
      </c>
      <c r="N243" s="142">
        <v>0.54</v>
      </c>
      <c r="O243" s="131" t="s">
        <v>2175</v>
      </c>
      <c r="P243" s="42" t="s">
        <v>2089</v>
      </c>
      <c r="Q243" s="30">
        <f>LEN(O243)</f>
        <v>377</v>
      </c>
    </row>
    <row r="244" spans="1:17" ht="76.5" x14ac:dyDescent="0.2">
      <c r="A244" s="16">
        <v>5</v>
      </c>
      <c r="B244" s="22" t="s">
        <v>930</v>
      </c>
      <c r="C244" s="23" t="s">
        <v>26</v>
      </c>
      <c r="D244" s="25">
        <v>4</v>
      </c>
      <c r="E244" s="129" t="s">
        <v>924</v>
      </c>
      <c r="F244" s="129" t="s">
        <v>900</v>
      </c>
      <c r="G244" s="28" t="s">
        <v>905</v>
      </c>
      <c r="H244" s="28" t="s">
        <v>2088</v>
      </c>
      <c r="I244" s="29" t="s">
        <v>893</v>
      </c>
      <c r="J244" s="29">
        <v>4</v>
      </c>
      <c r="K244" s="26">
        <v>43831</v>
      </c>
      <c r="L244" s="148">
        <v>44742</v>
      </c>
      <c r="M244" s="22">
        <f t="shared" si="3"/>
        <v>130</v>
      </c>
      <c r="N244" s="142">
        <v>0.7</v>
      </c>
      <c r="O244" s="127" t="s">
        <v>2181</v>
      </c>
      <c r="P244" s="113" t="s">
        <v>2090</v>
      </c>
    </row>
    <row r="245" spans="1:17" ht="76.5" x14ac:dyDescent="0.2">
      <c r="A245" s="16">
        <v>5</v>
      </c>
      <c r="B245" s="22" t="s">
        <v>931</v>
      </c>
      <c r="C245" s="23" t="s">
        <v>26</v>
      </c>
      <c r="D245" s="25">
        <v>5</v>
      </c>
      <c r="E245" s="129" t="s">
        <v>932</v>
      </c>
      <c r="F245" s="129" t="s">
        <v>876</v>
      </c>
      <c r="G245" s="23" t="s">
        <v>877</v>
      </c>
      <c r="H245" s="23" t="s">
        <v>908</v>
      </c>
      <c r="I245" s="25" t="s">
        <v>96</v>
      </c>
      <c r="J245" s="25">
        <v>3</v>
      </c>
      <c r="K245" s="26">
        <v>43759</v>
      </c>
      <c r="L245" s="148">
        <v>44711</v>
      </c>
      <c r="M245" s="22">
        <f t="shared" si="3"/>
        <v>136</v>
      </c>
      <c r="N245" s="74">
        <v>0.5</v>
      </c>
      <c r="O245" s="28" t="s">
        <v>2163</v>
      </c>
      <c r="P245" s="42" t="s">
        <v>879</v>
      </c>
    </row>
    <row r="246" spans="1:17" ht="51" x14ac:dyDescent="0.2">
      <c r="A246" s="16">
        <v>5</v>
      </c>
      <c r="B246" s="22" t="s">
        <v>933</v>
      </c>
      <c r="C246" s="23" t="s">
        <v>26</v>
      </c>
      <c r="D246" s="25">
        <v>5</v>
      </c>
      <c r="E246" s="129" t="s">
        <v>932</v>
      </c>
      <c r="F246" s="129" t="s">
        <v>876</v>
      </c>
      <c r="G246" s="28" t="s">
        <v>881</v>
      </c>
      <c r="H246" s="28" t="s">
        <v>882</v>
      </c>
      <c r="I246" s="29" t="s">
        <v>883</v>
      </c>
      <c r="J246" s="29">
        <v>150</v>
      </c>
      <c r="K246" s="26">
        <v>43678</v>
      </c>
      <c r="L246" s="34">
        <v>44285</v>
      </c>
      <c r="M246" s="22">
        <f t="shared" si="3"/>
        <v>87</v>
      </c>
      <c r="N246" s="45">
        <v>1</v>
      </c>
      <c r="O246" s="35" t="s">
        <v>884</v>
      </c>
      <c r="P246" s="42" t="s">
        <v>85</v>
      </c>
    </row>
    <row r="247" spans="1:17" ht="63.75" x14ac:dyDescent="0.2">
      <c r="A247" s="16">
        <v>5</v>
      </c>
      <c r="B247" s="22" t="s">
        <v>934</v>
      </c>
      <c r="C247" s="23" t="s">
        <v>26</v>
      </c>
      <c r="D247" s="25">
        <v>5</v>
      </c>
      <c r="E247" s="129" t="s">
        <v>932</v>
      </c>
      <c r="F247" s="129" t="s">
        <v>886</v>
      </c>
      <c r="G247" s="23" t="s">
        <v>887</v>
      </c>
      <c r="H247" s="28" t="s">
        <v>888</v>
      </c>
      <c r="I247" s="25" t="s">
        <v>96</v>
      </c>
      <c r="J247" s="25">
        <v>1</v>
      </c>
      <c r="K247" s="26">
        <v>43759</v>
      </c>
      <c r="L247" s="26">
        <v>43921</v>
      </c>
      <c r="M247" s="22">
        <f t="shared" si="3"/>
        <v>23</v>
      </c>
      <c r="N247" s="74">
        <v>1</v>
      </c>
      <c r="O247" s="40" t="s">
        <v>889</v>
      </c>
      <c r="P247" s="42" t="s">
        <v>890</v>
      </c>
    </row>
    <row r="248" spans="1:17" ht="76.5" x14ac:dyDescent="0.2">
      <c r="A248" s="16">
        <v>5</v>
      </c>
      <c r="B248" s="22" t="s">
        <v>935</v>
      </c>
      <c r="C248" s="23" t="s">
        <v>26</v>
      </c>
      <c r="D248" s="25">
        <v>5</v>
      </c>
      <c r="E248" s="129" t="s">
        <v>932</v>
      </c>
      <c r="F248" s="129" t="s">
        <v>886</v>
      </c>
      <c r="G248" s="28" t="s">
        <v>892</v>
      </c>
      <c r="H248" s="28" t="s">
        <v>2087</v>
      </c>
      <c r="I248" s="29" t="s">
        <v>893</v>
      </c>
      <c r="J248" s="29">
        <v>4</v>
      </c>
      <c r="K248" s="26">
        <v>43831</v>
      </c>
      <c r="L248" s="26">
        <v>44561</v>
      </c>
      <c r="M248" s="22">
        <f t="shared" si="3"/>
        <v>104</v>
      </c>
      <c r="N248" s="142">
        <v>1</v>
      </c>
      <c r="O248" s="127" t="s">
        <v>2177</v>
      </c>
      <c r="P248" s="113" t="s">
        <v>2090</v>
      </c>
    </row>
    <row r="249" spans="1:17" ht="63.75" x14ac:dyDescent="0.2">
      <c r="A249" s="16">
        <v>5</v>
      </c>
      <c r="B249" s="22" t="s">
        <v>936</v>
      </c>
      <c r="C249" s="23" t="s">
        <v>26</v>
      </c>
      <c r="D249" s="25">
        <v>5</v>
      </c>
      <c r="E249" s="129" t="s">
        <v>932</v>
      </c>
      <c r="F249" s="129" t="s">
        <v>886</v>
      </c>
      <c r="G249" s="28" t="s">
        <v>895</v>
      </c>
      <c r="H249" s="28" t="s">
        <v>896</v>
      </c>
      <c r="I249" s="29" t="s">
        <v>897</v>
      </c>
      <c r="J249" s="29">
        <v>2800</v>
      </c>
      <c r="K249" s="26">
        <v>43770</v>
      </c>
      <c r="L249" s="26">
        <v>44561</v>
      </c>
      <c r="M249" s="22">
        <f t="shared" si="3"/>
        <v>113</v>
      </c>
      <c r="N249" s="142">
        <v>1</v>
      </c>
      <c r="O249" s="127" t="s">
        <v>2173</v>
      </c>
      <c r="P249" s="42" t="s">
        <v>2089</v>
      </c>
    </row>
    <row r="250" spans="1:17" ht="76.5" x14ac:dyDescent="0.2">
      <c r="A250" s="16">
        <v>5</v>
      </c>
      <c r="B250" s="22" t="s">
        <v>937</v>
      </c>
      <c r="C250" s="23" t="s">
        <v>26</v>
      </c>
      <c r="D250" s="25">
        <v>5</v>
      </c>
      <c r="E250" s="129" t="s">
        <v>932</v>
      </c>
      <c r="F250" s="129" t="s">
        <v>900</v>
      </c>
      <c r="G250" s="28" t="s">
        <v>901</v>
      </c>
      <c r="H250" s="28" t="s">
        <v>902</v>
      </c>
      <c r="I250" s="29" t="s">
        <v>2179</v>
      </c>
      <c r="J250" s="29">
        <v>2000</v>
      </c>
      <c r="K250" s="26">
        <v>43770</v>
      </c>
      <c r="L250" s="148">
        <v>44742</v>
      </c>
      <c r="M250" s="22">
        <f t="shared" si="3"/>
        <v>139</v>
      </c>
      <c r="N250" s="142">
        <v>0.54</v>
      </c>
      <c r="O250" s="131" t="s">
        <v>2175</v>
      </c>
      <c r="P250" s="42" t="s">
        <v>2089</v>
      </c>
    </row>
    <row r="251" spans="1:17" ht="63.75" x14ac:dyDescent="0.2">
      <c r="A251" s="16">
        <v>5</v>
      </c>
      <c r="B251" s="22" t="s">
        <v>938</v>
      </c>
      <c r="C251" s="23" t="s">
        <v>26</v>
      </c>
      <c r="D251" s="25">
        <v>5</v>
      </c>
      <c r="E251" s="129" t="s">
        <v>932</v>
      </c>
      <c r="F251" s="129" t="s">
        <v>900</v>
      </c>
      <c r="G251" s="28" t="s">
        <v>905</v>
      </c>
      <c r="H251" s="28" t="s">
        <v>2088</v>
      </c>
      <c r="I251" s="29" t="s">
        <v>893</v>
      </c>
      <c r="J251" s="29">
        <v>4</v>
      </c>
      <c r="K251" s="26">
        <v>43831</v>
      </c>
      <c r="L251" s="148">
        <v>44742</v>
      </c>
      <c r="M251" s="22">
        <f t="shared" si="3"/>
        <v>130</v>
      </c>
      <c r="N251" s="142">
        <v>0.7</v>
      </c>
      <c r="O251" s="127" t="s">
        <v>2182</v>
      </c>
      <c r="P251" s="113" t="s">
        <v>2090</v>
      </c>
    </row>
    <row r="252" spans="1:17" ht="76.5" x14ac:dyDescent="0.2">
      <c r="A252" s="16">
        <v>5</v>
      </c>
      <c r="B252" s="22" t="s">
        <v>939</v>
      </c>
      <c r="C252" s="23" t="s">
        <v>26</v>
      </c>
      <c r="D252" s="25">
        <v>6</v>
      </c>
      <c r="E252" s="129" t="s">
        <v>940</v>
      </c>
      <c r="F252" s="129" t="s">
        <v>876</v>
      </c>
      <c r="G252" s="23" t="s">
        <v>877</v>
      </c>
      <c r="H252" s="23" t="s">
        <v>908</v>
      </c>
      <c r="I252" s="25" t="s">
        <v>96</v>
      </c>
      <c r="J252" s="25">
        <v>3</v>
      </c>
      <c r="K252" s="26">
        <v>43759</v>
      </c>
      <c r="L252" s="148">
        <v>44711</v>
      </c>
      <c r="M252" s="22">
        <f t="shared" si="3"/>
        <v>136</v>
      </c>
      <c r="N252" s="74">
        <v>0.5</v>
      </c>
      <c r="O252" s="28" t="s">
        <v>2163</v>
      </c>
      <c r="P252" s="42" t="s">
        <v>879</v>
      </c>
    </row>
    <row r="253" spans="1:17" ht="63.75" x14ac:dyDescent="0.2">
      <c r="A253" s="16">
        <v>5</v>
      </c>
      <c r="B253" s="22" t="s">
        <v>941</v>
      </c>
      <c r="C253" s="23" t="s">
        <v>26</v>
      </c>
      <c r="D253" s="25">
        <v>6</v>
      </c>
      <c r="E253" s="129" t="s">
        <v>940</v>
      </c>
      <c r="F253" s="129" t="s">
        <v>876</v>
      </c>
      <c r="G253" s="28" t="s">
        <v>881</v>
      </c>
      <c r="H253" s="28" t="s">
        <v>882</v>
      </c>
      <c r="I253" s="29" t="s">
        <v>883</v>
      </c>
      <c r="J253" s="29">
        <v>150</v>
      </c>
      <c r="K253" s="26">
        <v>43678</v>
      </c>
      <c r="L253" s="34">
        <v>44285</v>
      </c>
      <c r="M253" s="22">
        <f t="shared" si="3"/>
        <v>87</v>
      </c>
      <c r="N253" s="45">
        <v>1</v>
      </c>
      <c r="O253" s="35" t="s">
        <v>884</v>
      </c>
      <c r="P253" s="42" t="s">
        <v>85</v>
      </c>
    </row>
    <row r="254" spans="1:17" ht="63.75" x14ac:dyDescent="0.2">
      <c r="A254" s="16">
        <v>5</v>
      </c>
      <c r="B254" s="22" t="s">
        <v>942</v>
      </c>
      <c r="C254" s="23" t="s">
        <v>26</v>
      </c>
      <c r="D254" s="25">
        <v>6</v>
      </c>
      <c r="E254" s="129" t="s">
        <v>940</v>
      </c>
      <c r="F254" s="129" t="s">
        <v>886</v>
      </c>
      <c r="G254" s="23" t="s">
        <v>887</v>
      </c>
      <c r="H254" s="28" t="s">
        <v>888</v>
      </c>
      <c r="I254" s="25" t="s">
        <v>96</v>
      </c>
      <c r="J254" s="25">
        <v>1</v>
      </c>
      <c r="K254" s="26">
        <v>43759</v>
      </c>
      <c r="L254" s="26">
        <v>43921</v>
      </c>
      <c r="M254" s="22">
        <f t="shared" si="3"/>
        <v>23</v>
      </c>
      <c r="N254" s="74">
        <v>1</v>
      </c>
      <c r="O254" s="40" t="s">
        <v>889</v>
      </c>
      <c r="P254" s="42" t="s">
        <v>890</v>
      </c>
    </row>
    <row r="255" spans="1:17" ht="76.5" x14ac:dyDescent="0.2">
      <c r="A255" s="16">
        <v>5</v>
      </c>
      <c r="B255" s="22" t="s">
        <v>943</v>
      </c>
      <c r="C255" s="23" t="s">
        <v>26</v>
      </c>
      <c r="D255" s="25">
        <v>6</v>
      </c>
      <c r="E255" s="129" t="s">
        <v>940</v>
      </c>
      <c r="F255" s="129" t="s">
        <v>886</v>
      </c>
      <c r="G255" s="28" t="s">
        <v>892</v>
      </c>
      <c r="H255" s="28" t="s">
        <v>2087</v>
      </c>
      <c r="I255" s="29" t="s">
        <v>893</v>
      </c>
      <c r="J255" s="29">
        <v>4</v>
      </c>
      <c r="K255" s="26">
        <v>43831</v>
      </c>
      <c r="L255" s="26">
        <v>44561</v>
      </c>
      <c r="M255" s="22">
        <f t="shared" si="3"/>
        <v>104</v>
      </c>
      <c r="N255" s="142">
        <v>1</v>
      </c>
      <c r="O255" s="127" t="s">
        <v>2183</v>
      </c>
      <c r="P255" s="113" t="s">
        <v>2090</v>
      </c>
    </row>
    <row r="256" spans="1:17" ht="63.75" x14ac:dyDescent="0.2">
      <c r="A256" s="16">
        <v>5</v>
      </c>
      <c r="B256" s="22" t="s">
        <v>944</v>
      </c>
      <c r="C256" s="23" t="s">
        <v>26</v>
      </c>
      <c r="D256" s="25">
        <v>6</v>
      </c>
      <c r="E256" s="129" t="s">
        <v>940</v>
      </c>
      <c r="F256" s="129" t="s">
        <v>886</v>
      </c>
      <c r="G256" s="28" t="s">
        <v>895</v>
      </c>
      <c r="H256" s="28" t="s">
        <v>896</v>
      </c>
      <c r="I256" s="29" t="s">
        <v>897</v>
      </c>
      <c r="J256" s="29">
        <v>2800</v>
      </c>
      <c r="K256" s="26">
        <v>43770</v>
      </c>
      <c r="L256" s="26">
        <v>44561</v>
      </c>
      <c r="M256" s="22">
        <f t="shared" si="3"/>
        <v>113</v>
      </c>
      <c r="N256" s="142">
        <v>1</v>
      </c>
      <c r="O256" s="127" t="s">
        <v>2173</v>
      </c>
      <c r="P256" s="42" t="s">
        <v>2089</v>
      </c>
    </row>
    <row r="257" spans="1:16" ht="76.5" x14ac:dyDescent="0.2">
      <c r="A257" s="16">
        <v>5</v>
      </c>
      <c r="B257" s="22" t="s">
        <v>945</v>
      </c>
      <c r="C257" s="23" t="s">
        <v>26</v>
      </c>
      <c r="D257" s="25">
        <v>6</v>
      </c>
      <c r="E257" s="129" t="s">
        <v>940</v>
      </c>
      <c r="F257" s="129" t="s">
        <v>900</v>
      </c>
      <c r="G257" s="28" t="s">
        <v>901</v>
      </c>
      <c r="H257" s="28" t="s">
        <v>902</v>
      </c>
      <c r="I257" s="29" t="s">
        <v>2179</v>
      </c>
      <c r="J257" s="29">
        <v>2000</v>
      </c>
      <c r="K257" s="26">
        <v>43770</v>
      </c>
      <c r="L257" s="148">
        <v>44742</v>
      </c>
      <c r="M257" s="22">
        <f t="shared" si="3"/>
        <v>139</v>
      </c>
      <c r="N257" s="142">
        <v>0.54</v>
      </c>
      <c r="O257" s="131" t="s">
        <v>2175</v>
      </c>
      <c r="P257" s="42" t="s">
        <v>2089</v>
      </c>
    </row>
    <row r="258" spans="1:16" ht="76.5" x14ac:dyDescent="0.2">
      <c r="A258" s="16">
        <v>5</v>
      </c>
      <c r="B258" s="22" t="s">
        <v>946</v>
      </c>
      <c r="C258" s="23" t="s">
        <v>26</v>
      </c>
      <c r="D258" s="25">
        <v>6</v>
      </c>
      <c r="E258" s="129" t="s">
        <v>940</v>
      </c>
      <c r="F258" s="129" t="s">
        <v>900</v>
      </c>
      <c r="G258" s="28" t="s">
        <v>905</v>
      </c>
      <c r="H258" s="28" t="s">
        <v>2088</v>
      </c>
      <c r="I258" s="29" t="s">
        <v>893</v>
      </c>
      <c r="J258" s="29">
        <v>4</v>
      </c>
      <c r="K258" s="26">
        <v>43831</v>
      </c>
      <c r="L258" s="148">
        <v>44742</v>
      </c>
      <c r="M258" s="22">
        <f t="shared" si="3"/>
        <v>130</v>
      </c>
      <c r="N258" s="142">
        <v>0.7</v>
      </c>
      <c r="O258" s="127" t="s">
        <v>2181</v>
      </c>
      <c r="P258" s="113" t="s">
        <v>2090</v>
      </c>
    </row>
    <row r="259" spans="1:16" ht="76.5" x14ac:dyDescent="0.2">
      <c r="A259" s="16">
        <v>5</v>
      </c>
      <c r="B259" s="22" t="s">
        <v>947</v>
      </c>
      <c r="C259" s="23" t="s">
        <v>26</v>
      </c>
      <c r="D259" s="25">
        <v>7</v>
      </c>
      <c r="E259" s="129" t="s">
        <v>948</v>
      </c>
      <c r="F259" s="129" t="s">
        <v>949</v>
      </c>
      <c r="G259" s="28" t="s">
        <v>950</v>
      </c>
      <c r="H259" s="23" t="s">
        <v>951</v>
      </c>
      <c r="I259" s="25" t="s">
        <v>952</v>
      </c>
      <c r="J259" s="25">
        <v>2</v>
      </c>
      <c r="K259" s="26">
        <v>43759</v>
      </c>
      <c r="L259" s="26">
        <v>43861</v>
      </c>
      <c r="M259" s="22">
        <f t="shared" si="3"/>
        <v>15</v>
      </c>
      <c r="N259" s="74">
        <v>1</v>
      </c>
      <c r="O259" s="40" t="s">
        <v>953</v>
      </c>
      <c r="P259" s="42" t="s">
        <v>890</v>
      </c>
    </row>
    <row r="260" spans="1:16" ht="76.5" x14ac:dyDescent="0.2">
      <c r="A260" s="16">
        <v>5</v>
      </c>
      <c r="B260" s="22" t="s">
        <v>954</v>
      </c>
      <c r="C260" s="23" t="s">
        <v>26</v>
      </c>
      <c r="D260" s="25">
        <v>7</v>
      </c>
      <c r="E260" s="129" t="s">
        <v>948</v>
      </c>
      <c r="F260" s="129" t="s">
        <v>949</v>
      </c>
      <c r="G260" s="28" t="s">
        <v>955</v>
      </c>
      <c r="H260" s="23" t="s">
        <v>956</v>
      </c>
      <c r="I260" s="25" t="s">
        <v>957</v>
      </c>
      <c r="J260" s="25">
        <v>11000</v>
      </c>
      <c r="K260" s="26">
        <v>43831</v>
      </c>
      <c r="L260" s="26">
        <v>44561</v>
      </c>
      <c r="M260" s="22">
        <f t="shared" si="3"/>
        <v>104</v>
      </c>
      <c r="N260" s="138">
        <v>1</v>
      </c>
      <c r="O260" s="127" t="s">
        <v>2154</v>
      </c>
      <c r="P260" s="42" t="s">
        <v>898</v>
      </c>
    </row>
    <row r="261" spans="1:16" ht="89.25" x14ac:dyDescent="0.2">
      <c r="A261" s="16">
        <v>5</v>
      </c>
      <c r="B261" s="22" t="s">
        <v>958</v>
      </c>
      <c r="C261" s="23" t="s">
        <v>26</v>
      </c>
      <c r="D261" s="25">
        <v>7</v>
      </c>
      <c r="E261" s="129" t="s">
        <v>948</v>
      </c>
      <c r="F261" s="129" t="s">
        <v>959</v>
      </c>
      <c r="G261" s="28" t="s">
        <v>960</v>
      </c>
      <c r="H261" s="28" t="s">
        <v>961</v>
      </c>
      <c r="I261" s="29" t="s">
        <v>962</v>
      </c>
      <c r="J261" s="29">
        <v>9000</v>
      </c>
      <c r="K261" s="26">
        <v>43770</v>
      </c>
      <c r="L261" s="26">
        <v>44561</v>
      </c>
      <c r="M261" s="22">
        <f t="shared" si="3"/>
        <v>113</v>
      </c>
      <c r="N261" s="145">
        <v>1</v>
      </c>
      <c r="O261" s="127" t="s">
        <v>2100</v>
      </c>
      <c r="P261" s="42" t="s">
        <v>963</v>
      </c>
    </row>
    <row r="262" spans="1:16" ht="76.5" x14ac:dyDescent="0.2">
      <c r="A262" s="16">
        <v>5</v>
      </c>
      <c r="B262" s="22" t="s">
        <v>964</v>
      </c>
      <c r="C262" s="23" t="s">
        <v>26</v>
      </c>
      <c r="D262" s="25">
        <v>7</v>
      </c>
      <c r="E262" s="129" t="s">
        <v>948</v>
      </c>
      <c r="F262" s="129" t="s">
        <v>965</v>
      </c>
      <c r="G262" s="28" t="s">
        <v>966</v>
      </c>
      <c r="H262" s="28" t="s">
        <v>967</v>
      </c>
      <c r="I262" s="29" t="s">
        <v>135</v>
      </c>
      <c r="J262" s="29">
        <v>1</v>
      </c>
      <c r="K262" s="26">
        <v>43759</v>
      </c>
      <c r="L262" s="26">
        <v>44104</v>
      </c>
      <c r="M262" s="22">
        <f t="shared" si="3"/>
        <v>49</v>
      </c>
      <c r="N262" s="61">
        <v>1</v>
      </c>
      <c r="O262" s="28" t="s">
        <v>968</v>
      </c>
      <c r="P262" s="42" t="s">
        <v>969</v>
      </c>
    </row>
    <row r="263" spans="1:16" ht="76.5" x14ac:dyDescent="0.2">
      <c r="A263" s="16">
        <v>5</v>
      </c>
      <c r="B263" s="22" t="s">
        <v>970</v>
      </c>
      <c r="C263" s="23" t="s">
        <v>26</v>
      </c>
      <c r="D263" s="25">
        <v>7</v>
      </c>
      <c r="E263" s="129" t="s">
        <v>948</v>
      </c>
      <c r="F263" s="129" t="s">
        <v>965</v>
      </c>
      <c r="G263" s="28" t="s">
        <v>971</v>
      </c>
      <c r="H263" s="28" t="s">
        <v>972</v>
      </c>
      <c r="I263" s="29" t="s">
        <v>973</v>
      </c>
      <c r="J263" s="29">
        <v>1</v>
      </c>
      <c r="K263" s="26">
        <v>43922</v>
      </c>
      <c r="L263" s="26">
        <v>44561</v>
      </c>
      <c r="M263" s="22">
        <f t="shared" si="3"/>
        <v>91</v>
      </c>
      <c r="N263" s="145">
        <v>1</v>
      </c>
      <c r="O263" s="127" t="s">
        <v>2155</v>
      </c>
      <c r="P263" s="42" t="s">
        <v>898</v>
      </c>
    </row>
    <row r="264" spans="1:16" ht="51" x14ac:dyDescent="0.2">
      <c r="A264" s="16">
        <v>5</v>
      </c>
      <c r="B264" s="22" t="s">
        <v>974</v>
      </c>
      <c r="C264" s="23" t="s">
        <v>26</v>
      </c>
      <c r="D264" s="25">
        <v>7</v>
      </c>
      <c r="E264" s="129" t="s">
        <v>948</v>
      </c>
      <c r="F264" s="129" t="s">
        <v>975</v>
      </c>
      <c r="G264" s="66" t="s">
        <v>976</v>
      </c>
      <c r="H264" s="28" t="s">
        <v>977</v>
      </c>
      <c r="I264" s="29" t="s">
        <v>978</v>
      </c>
      <c r="J264" s="29">
        <v>3</v>
      </c>
      <c r="K264" s="26">
        <v>43770</v>
      </c>
      <c r="L264" s="26">
        <v>44561</v>
      </c>
      <c r="M264" s="22">
        <f t="shared" si="3"/>
        <v>113</v>
      </c>
      <c r="N264" s="141">
        <v>1</v>
      </c>
      <c r="O264" s="127" t="s">
        <v>2165</v>
      </c>
      <c r="P264" s="42" t="s">
        <v>361</v>
      </c>
    </row>
    <row r="265" spans="1:16" ht="63.75" x14ac:dyDescent="0.2">
      <c r="A265" s="16">
        <v>5</v>
      </c>
      <c r="B265" s="22" t="s">
        <v>979</v>
      </c>
      <c r="C265" s="23" t="s">
        <v>26</v>
      </c>
      <c r="D265" s="25">
        <v>7</v>
      </c>
      <c r="E265" s="129" t="s">
        <v>948</v>
      </c>
      <c r="F265" s="129" t="s">
        <v>975</v>
      </c>
      <c r="G265" s="66" t="s">
        <v>976</v>
      </c>
      <c r="H265" s="28" t="s">
        <v>980</v>
      </c>
      <c r="I265" s="29" t="s">
        <v>893</v>
      </c>
      <c r="J265" s="29">
        <v>4</v>
      </c>
      <c r="K265" s="26">
        <v>44012</v>
      </c>
      <c r="L265" s="148">
        <v>44711</v>
      </c>
      <c r="M265" s="22">
        <f t="shared" si="3"/>
        <v>100</v>
      </c>
      <c r="N265" s="141">
        <v>0</v>
      </c>
      <c r="O265" s="127" t="s">
        <v>2161</v>
      </c>
      <c r="P265" s="42" t="s">
        <v>361</v>
      </c>
    </row>
    <row r="266" spans="1:16" ht="63.75" x14ac:dyDescent="0.2">
      <c r="A266" s="16">
        <v>5</v>
      </c>
      <c r="B266" s="22" t="s">
        <v>981</v>
      </c>
      <c r="C266" s="23" t="s">
        <v>26</v>
      </c>
      <c r="D266" s="25">
        <v>8</v>
      </c>
      <c r="E266" s="129" t="s">
        <v>982</v>
      </c>
      <c r="F266" s="129" t="s">
        <v>876</v>
      </c>
      <c r="G266" s="23" t="s">
        <v>983</v>
      </c>
      <c r="H266" s="23" t="s">
        <v>908</v>
      </c>
      <c r="I266" s="25" t="s">
        <v>96</v>
      </c>
      <c r="J266" s="25">
        <v>3</v>
      </c>
      <c r="K266" s="26">
        <v>43759</v>
      </c>
      <c r="L266" s="148">
        <v>44711</v>
      </c>
      <c r="M266" s="22">
        <f t="shared" si="3"/>
        <v>136</v>
      </c>
      <c r="N266" s="27">
        <v>0.5</v>
      </c>
      <c r="O266" s="127" t="s">
        <v>2161</v>
      </c>
      <c r="P266" s="42" t="s">
        <v>879</v>
      </c>
    </row>
    <row r="267" spans="1:16" ht="63.75" x14ac:dyDescent="0.2">
      <c r="A267" s="16">
        <v>5</v>
      </c>
      <c r="B267" s="22" t="s">
        <v>984</v>
      </c>
      <c r="C267" s="23" t="s">
        <v>26</v>
      </c>
      <c r="D267" s="25">
        <v>8</v>
      </c>
      <c r="E267" s="129" t="s">
        <v>982</v>
      </c>
      <c r="F267" s="129" t="s">
        <v>876</v>
      </c>
      <c r="G267" s="28" t="s">
        <v>881</v>
      </c>
      <c r="H267" s="28" t="s">
        <v>882</v>
      </c>
      <c r="I267" s="29" t="s">
        <v>883</v>
      </c>
      <c r="J267" s="29">
        <v>150</v>
      </c>
      <c r="K267" s="26">
        <v>43678</v>
      </c>
      <c r="L267" s="34">
        <v>44285</v>
      </c>
      <c r="M267" s="22">
        <f t="shared" ref="M267:M330" si="4">ROUND((L267-K267)/7,0)</f>
        <v>87</v>
      </c>
      <c r="N267" s="45">
        <v>1</v>
      </c>
      <c r="O267" s="35" t="s">
        <v>884</v>
      </c>
      <c r="P267" s="42" t="s">
        <v>85</v>
      </c>
    </row>
    <row r="268" spans="1:16" ht="63.75" x14ac:dyDescent="0.2">
      <c r="A268" s="16">
        <v>5</v>
      </c>
      <c r="B268" s="22" t="s">
        <v>985</v>
      </c>
      <c r="C268" s="23" t="s">
        <v>26</v>
      </c>
      <c r="D268" s="25">
        <v>8</v>
      </c>
      <c r="E268" s="129" t="s">
        <v>982</v>
      </c>
      <c r="F268" s="129" t="s">
        <v>886</v>
      </c>
      <c r="G268" s="23" t="s">
        <v>887</v>
      </c>
      <c r="H268" s="28" t="s">
        <v>888</v>
      </c>
      <c r="I268" s="25" t="s">
        <v>96</v>
      </c>
      <c r="J268" s="25">
        <v>1</v>
      </c>
      <c r="K268" s="26">
        <v>43759</v>
      </c>
      <c r="L268" s="26">
        <v>43921</v>
      </c>
      <c r="M268" s="22">
        <f t="shared" si="4"/>
        <v>23</v>
      </c>
      <c r="N268" s="56">
        <v>1</v>
      </c>
      <c r="O268" s="40" t="s">
        <v>986</v>
      </c>
      <c r="P268" s="42" t="s">
        <v>890</v>
      </c>
    </row>
    <row r="269" spans="1:16" ht="76.5" x14ac:dyDescent="0.2">
      <c r="A269" s="16">
        <v>5</v>
      </c>
      <c r="B269" s="22" t="s">
        <v>987</v>
      </c>
      <c r="C269" s="23" t="s">
        <v>26</v>
      </c>
      <c r="D269" s="25">
        <v>8</v>
      </c>
      <c r="E269" s="129" t="s">
        <v>982</v>
      </c>
      <c r="F269" s="129" t="s">
        <v>886</v>
      </c>
      <c r="G269" s="28" t="s">
        <v>892</v>
      </c>
      <c r="H269" s="28" t="s">
        <v>2087</v>
      </c>
      <c r="I269" s="29" t="s">
        <v>893</v>
      </c>
      <c r="J269" s="29">
        <v>4</v>
      </c>
      <c r="K269" s="26">
        <v>43831</v>
      </c>
      <c r="L269" s="26">
        <v>44561</v>
      </c>
      <c r="M269" s="22">
        <f t="shared" si="4"/>
        <v>104</v>
      </c>
      <c r="N269" s="142">
        <v>1</v>
      </c>
      <c r="O269" s="127" t="s">
        <v>2177</v>
      </c>
      <c r="P269" s="113" t="s">
        <v>2090</v>
      </c>
    </row>
    <row r="270" spans="1:16" ht="63.75" x14ac:dyDescent="0.2">
      <c r="A270" s="16">
        <v>5</v>
      </c>
      <c r="B270" s="22" t="s">
        <v>988</v>
      </c>
      <c r="C270" s="23" t="s">
        <v>26</v>
      </c>
      <c r="D270" s="25">
        <v>8</v>
      </c>
      <c r="E270" s="129" t="s">
        <v>982</v>
      </c>
      <c r="F270" s="129" t="s">
        <v>886</v>
      </c>
      <c r="G270" s="28" t="s">
        <v>895</v>
      </c>
      <c r="H270" s="28" t="s">
        <v>896</v>
      </c>
      <c r="I270" s="29" t="s">
        <v>897</v>
      </c>
      <c r="J270" s="29">
        <v>2800</v>
      </c>
      <c r="K270" s="26">
        <v>43770</v>
      </c>
      <c r="L270" s="26">
        <v>44561</v>
      </c>
      <c r="M270" s="22">
        <f t="shared" si="4"/>
        <v>113</v>
      </c>
      <c r="N270" s="142">
        <v>1</v>
      </c>
      <c r="O270" s="127" t="s">
        <v>2173</v>
      </c>
      <c r="P270" s="42" t="s">
        <v>2089</v>
      </c>
    </row>
    <row r="271" spans="1:16" ht="76.5" x14ac:dyDescent="0.2">
      <c r="A271" s="16">
        <v>5</v>
      </c>
      <c r="B271" s="22" t="s">
        <v>989</v>
      </c>
      <c r="C271" s="23" t="s">
        <v>26</v>
      </c>
      <c r="D271" s="25">
        <v>8</v>
      </c>
      <c r="E271" s="129" t="s">
        <v>982</v>
      </c>
      <c r="F271" s="129" t="s">
        <v>900</v>
      </c>
      <c r="G271" s="28" t="s">
        <v>901</v>
      </c>
      <c r="H271" s="28" t="s">
        <v>902</v>
      </c>
      <c r="I271" s="29" t="s">
        <v>2179</v>
      </c>
      <c r="J271" s="29">
        <v>2000</v>
      </c>
      <c r="K271" s="26">
        <v>43770</v>
      </c>
      <c r="L271" s="148">
        <v>44742</v>
      </c>
      <c r="M271" s="22">
        <f t="shared" si="4"/>
        <v>139</v>
      </c>
      <c r="N271" s="142">
        <v>0.54</v>
      </c>
      <c r="O271" s="131" t="s">
        <v>2175</v>
      </c>
      <c r="P271" s="42" t="s">
        <v>2089</v>
      </c>
    </row>
    <row r="272" spans="1:16" ht="76.5" x14ac:dyDescent="0.2">
      <c r="A272" s="16">
        <v>5</v>
      </c>
      <c r="B272" s="22" t="s">
        <v>990</v>
      </c>
      <c r="C272" s="23" t="s">
        <v>26</v>
      </c>
      <c r="D272" s="25">
        <v>8</v>
      </c>
      <c r="E272" s="129" t="s">
        <v>982</v>
      </c>
      <c r="F272" s="129" t="s">
        <v>900</v>
      </c>
      <c r="G272" s="28" t="s">
        <v>905</v>
      </c>
      <c r="H272" s="28" t="s">
        <v>2088</v>
      </c>
      <c r="I272" s="29" t="s">
        <v>893</v>
      </c>
      <c r="J272" s="29">
        <v>4</v>
      </c>
      <c r="K272" s="26">
        <v>43831</v>
      </c>
      <c r="L272" s="148">
        <v>44742</v>
      </c>
      <c r="M272" s="22">
        <f t="shared" si="4"/>
        <v>130</v>
      </c>
      <c r="N272" s="142">
        <v>0.7</v>
      </c>
      <c r="O272" s="127" t="s">
        <v>2181</v>
      </c>
      <c r="P272" s="113" t="s">
        <v>2090</v>
      </c>
    </row>
    <row r="273" spans="1:17" ht="63.75" x14ac:dyDescent="0.2">
      <c r="A273" s="16">
        <v>5</v>
      </c>
      <c r="B273" s="22" t="s">
        <v>991</v>
      </c>
      <c r="C273" s="23" t="s">
        <v>26</v>
      </c>
      <c r="D273" s="25">
        <v>9</v>
      </c>
      <c r="E273" s="129" t="s">
        <v>992</v>
      </c>
      <c r="F273" s="129" t="s">
        <v>993</v>
      </c>
      <c r="G273" s="28" t="s">
        <v>994</v>
      </c>
      <c r="H273" s="23" t="s">
        <v>995</v>
      </c>
      <c r="I273" s="25" t="s">
        <v>952</v>
      </c>
      <c r="J273" s="25">
        <v>1</v>
      </c>
      <c r="K273" s="26">
        <v>43759</v>
      </c>
      <c r="L273" s="26">
        <v>43830</v>
      </c>
      <c r="M273" s="22">
        <f t="shared" si="4"/>
        <v>10</v>
      </c>
      <c r="N273" s="61">
        <v>1</v>
      </c>
      <c r="O273" s="40" t="s">
        <v>996</v>
      </c>
      <c r="P273" s="42" t="s">
        <v>890</v>
      </c>
    </row>
    <row r="274" spans="1:17" ht="63.75" x14ac:dyDescent="0.2">
      <c r="A274" s="16">
        <v>5</v>
      </c>
      <c r="B274" s="22" t="s">
        <v>997</v>
      </c>
      <c r="C274" s="23" t="s">
        <v>26</v>
      </c>
      <c r="D274" s="25">
        <v>9</v>
      </c>
      <c r="E274" s="129" t="s">
        <v>992</v>
      </c>
      <c r="F274" s="129" t="s">
        <v>993</v>
      </c>
      <c r="G274" s="111" t="s">
        <v>998</v>
      </c>
      <c r="H274" s="111" t="s">
        <v>999</v>
      </c>
      <c r="I274" s="112" t="s">
        <v>1000</v>
      </c>
      <c r="J274" s="112">
        <v>8</v>
      </c>
      <c r="K274" s="26">
        <v>43759</v>
      </c>
      <c r="L274" s="26">
        <v>44530</v>
      </c>
      <c r="M274" s="22">
        <f t="shared" si="4"/>
        <v>110</v>
      </c>
      <c r="N274" s="149">
        <v>1</v>
      </c>
      <c r="O274" s="127" t="s">
        <v>2094</v>
      </c>
      <c r="P274" s="113" t="s">
        <v>2091</v>
      </c>
      <c r="Q274" s="59"/>
    </row>
    <row r="275" spans="1:17" ht="76.5" x14ac:dyDescent="0.2">
      <c r="A275" s="16">
        <v>5</v>
      </c>
      <c r="B275" s="22" t="s">
        <v>1001</v>
      </c>
      <c r="C275" s="23" t="s">
        <v>26</v>
      </c>
      <c r="D275" s="25">
        <v>9</v>
      </c>
      <c r="E275" s="129" t="s">
        <v>992</v>
      </c>
      <c r="F275" s="129" t="s">
        <v>993</v>
      </c>
      <c r="G275" s="28" t="s">
        <v>1002</v>
      </c>
      <c r="H275" s="28" t="s">
        <v>999</v>
      </c>
      <c r="I275" s="29" t="s">
        <v>1000</v>
      </c>
      <c r="J275" s="29">
        <v>4</v>
      </c>
      <c r="K275" s="26">
        <v>43759</v>
      </c>
      <c r="L275" s="26">
        <v>44561</v>
      </c>
      <c r="M275" s="22">
        <f t="shared" si="4"/>
        <v>115</v>
      </c>
      <c r="N275" s="150">
        <v>1</v>
      </c>
      <c r="O275" s="127" t="s">
        <v>2095</v>
      </c>
      <c r="P275" s="113" t="s">
        <v>2091</v>
      </c>
      <c r="Q275" s="59"/>
    </row>
    <row r="276" spans="1:17" ht="76.5" x14ac:dyDescent="0.2">
      <c r="A276" s="16">
        <v>5</v>
      </c>
      <c r="B276" s="22" t="s">
        <v>1003</v>
      </c>
      <c r="C276" s="23" t="s">
        <v>26</v>
      </c>
      <c r="D276" s="25">
        <v>10</v>
      </c>
      <c r="E276" s="129" t="s">
        <v>1004</v>
      </c>
      <c r="F276" s="129" t="s">
        <v>949</v>
      </c>
      <c r="G276" s="28" t="s">
        <v>950</v>
      </c>
      <c r="H276" s="23" t="s">
        <v>951</v>
      </c>
      <c r="I276" s="25" t="s">
        <v>952</v>
      </c>
      <c r="J276" s="25">
        <v>2</v>
      </c>
      <c r="K276" s="26">
        <v>43759</v>
      </c>
      <c r="L276" s="26">
        <v>43861</v>
      </c>
      <c r="M276" s="22">
        <f t="shared" si="4"/>
        <v>15</v>
      </c>
      <c r="N276" s="27">
        <v>1</v>
      </c>
      <c r="O276" s="40" t="s">
        <v>1005</v>
      </c>
      <c r="P276" s="42" t="s">
        <v>890</v>
      </c>
    </row>
    <row r="277" spans="1:17" ht="63.75" x14ac:dyDescent="0.2">
      <c r="A277" s="16">
        <v>5</v>
      </c>
      <c r="B277" s="22" t="s">
        <v>1006</v>
      </c>
      <c r="C277" s="23" t="s">
        <v>26</v>
      </c>
      <c r="D277" s="25">
        <v>10</v>
      </c>
      <c r="E277" s="129" t="s">
        <v>1004</v>
      </c>
      <c r="F277" s="129" t="s">
        <v>949</v>
      </c>
      <c r="G277" s="28" t="s">
        <v>955</v>
      </c>
      <c r="H277" s="23" t="s">
        <v>956</v>
      </c>
      <c r="I277" s="25" t="s">
        <v>957</v>
      </c>
      <c r="J277" s="25">
        <v>11000</v>
      </c>
      <c r="K277" s="26">
        <v>43831</v>
      </c>
      <c r="L277" s="26">
        <v>44561</v>
      </c>
      <c r="M277" s="22">
        <f t="shared" si="4"/>
        <v>104</v>
      </c>
      <c r="N277" s="145">
        <v>1</v>
      </c>
      <c r="O277" s="139" t="s">
        <v>2156</v>
      </c>
      <c r="P277" s="42" t="s">
        <v>898</v>
      </c>
    </row>
    <row r="278" spans="1:17" ht="63.75" x14ac:dyDescent="0.2">
      <c r="A278" s="16">
        <v>5</v>
      </c>
      <c r="B278" s="22" t="s">
        <v>1007</v>
      </c>
      <c r="C278" s="23" t="s">
        <v>26</v>
      </c>
      <c r="D278" s="25">
        <v>10</v>
      </c>
      <c r="E278" s="129" t="s">
        <v>1004</v>
      </c>
      <c r="F278" s="129" t="s">
        <v>959</v>
      </c>
      <c r="G278" s="28" t="s">
        <v>960</v>
      </c>
      <c r="H278" s="28" t="s">
        <v>961</v>
      </c>
      <c r="I278" s="29" t="s">
        <v>962</v>
      </c>
      <c r="J278" s="29">
        <v>9000</v>
      </c>
      <c r="K278" s="26">
        <v>43770</v>
      </c>
      <c r="L278" s="26">
        <v>44561</v>
      </c>
      <c r="M278" s="22">
        <f t="shared" si="4"/>
        <v>113</v>
      </c>
      <c r="N278" s="145">
        <v>1</v>
      </c>
      <c r="O278" s="127" t="s">
        <v>2101</v>
      </c>
      <c r="P278" s="42" t="s">
        <v>963</v>
      </c>
    </row>
    <row r="279" spans="1:17" ht="76.5" x14ac:dyDescent="0.2">
      <c r="A279" s="16">
        <v>5</v>
      </c>
      <c r="B279" s="22" t="s">
        <v>1008</v>
      </c>
      <c r="C279" s="23" t="s">
        <v>26</v>
      </c>
      <c r="D279" s="25">
        <v>10</v>
      </c>
      <c r="E279" s="129" t="s">
        <v>1004</v>
      </c>
      <c r="F279" s="129" t="s">
        <v>965</v>
      </c>
      <c r="G279" s="28" t="s">
        <v>966</v>
      </c>
      <c r="H279" s="28" t="s">
        <v>967</v>
      </c>
      <c r="I279" s="29" t="s">
        <v>135</v>
      </c>
      <c r="J279" s="29">
        <v>1</v>
      </c>
      <c r="K279" s="26">
        <v>43759</v>
      </c>
      <c r="L279" s="26">
        <v>44104</v>
      </c>
      <c r="M279" s="22">
        <f t="shared" si="4"/>
        <v>49</v>
      </c>
      <c r="N279" s="62">
        <v>1</v>
      </c>
      <c r="O279" s="28" t="s">
        <v>968</v>
      </c>
      <c r="P279" s="42" t="s">
        <v>969</v>
      </c>
    </row>
    <row r="280" spans="1:17" ht="89.25" x14ac:dyDescent="0.2">
      <c r="A280" s="16">
        <v>5</v>
      </c>
      <c r="B280" s="22" t="s">
        <v>1009</v>
      </c>
      <c r="C280" s="23" t="s">
        <v>26</v>
      </c>
      <c r="D280" s="25">
        <v>10</v>
      </c>
      <c r="E280" s="129" t="s">
        <v>1004</v>
      </c>
      <c r="F280" s="129" t="s">
        <v>965</v>
      </c>
      <c r="G280" s="28" t="s">
        <v>1010</v>
      </c>
      <c r="H280" s="28" t="s">
        <v>1011</v>
      </c>
      <c r="I280" s="29" t="s">
        <v>1012</v>
      </c>
      <c r="J280" s="29">
        <v>1</v>
      </c>
      <c r="K280" s="26">
        <v>43922</v>
      </c>
      <c r="L280" s="26">
        <v>44561</v>
      </c>
      <c r="M280" s="22">
        <f t="shared" si="4"/>
        <v>91</v>
      </c>
      <c r="N280" s="151">
        <v>1</v>
      </c>
      <c r="O280" s="127" t="s">
        <v>2171</v>
      </c>
      <c r="P280" s="42" t="s">
        <v>1013</v>
      </c>
    </row>
    <row r="281" spans="1:17" ht="63.75" x14ac:dyDescent="0.2">
      <c r="A281" s="16">
        <v>5</v>
      </c>
      <c r="B281" s="22" t="s">
        <v>1014</v>
      </c>
      <c r="C281" s="23" t="s">
        <v>26</v>
      </c>
      <c r="D281" s="25">
        <v>10</v>
      </c>
      <c r="E281" s="129" t="s">
        <v>1004</v>
      </c>
      <c r="F281" s="129" t="s">
        <v>975</v>
      </c>
      <c r="G281" s="28" t="s">
        <v>976</v>
      </c>
      <c r="H281" s="28" t="s">
        <v>977</v>
      </c>
      <c r="I281" s="29" t="s">
        <v>978</v>
      </c>
      <c r="J281" s="29">
        <v>3</v>
      </c>
      <c r="K281" s="26">
        <v>43770</v>
      </c>
      <c r="L281" s="26">
        <v>44561</v>
      </c>
      <c r="M281" s="22">
        <f t="shared" si="4"/>
        <v>113</v>
      </c>
      <c r="N281" s="141">
        <v>1</v>
      </c>
      <c r="O281" s="35" t="s">
        <v>2164</v>
      </c>
      <c r="P281" s="42" t="s">
        <v>361</v>
      </c>
    </row>
    <row r="282" spans="1:17" ht="63.75" x14ac:dyDescent="0.2">
      <c r="A282" s="16">
        <v>5</v>
      </c>
      <c r="B282" s="22" t="s">
        <v>1015</v>
      </c>
      <c r="C282" s="23" t="s">
        <v>26</v>
      </c>
      <c r="D282" s="25">
        <v>10</v>
      </c>
      <c r="E282" s="129" t="s">
        <v>1004</v>
      </c>
      <c r="F282" s="129" t="s">
        <v>975</v>
      </c>
      <c r="G282" s="28" t="s">
        <v>976</v>
      </c>
      <c r="H282" s="28" t="s">
        <v>980</v>
      </c>
      <c r="I282" s="29" t="s">
        <v>893</v>
      </c>
      <c r="J282" s="29">
        <v>4</v>
      </c>
      <c r="K282" s="26">
        <v>44012</v>
      </c>
      <c r="L282" s="148">
        <v>44711</v>
      </c>
      <c r="M282" s="22">
        <f t="shared" si="4"/>
        <v>100</v>
      </c>
      <c r="N282" s="27">
        <v>0</v>
      </c>
      <c r="O282" s="127" t="s">
        <v>2161</v>
      </c>
      <c r="P282" s="42" t="s">
        <v>361</v>
      </c>
    </row>
    <row r="283" spans="1:17" ht="76.5" x14ac:dyDescent="0.2">
      <c r="A283" s="16">
        <v>5</v>
      </c>
      <c r="B283" s="22" t="s">
        <v>1016</v>
      </c>
      <c r="C283" s="23" t="s">
        <v>26</v>
      </c>
      <c r="D283" s="25">
        <v>11</v>
      </c>
      <c r="E283" s="129" t="s">
        <v>1017</v>
      </c>
      <c r="F283" s="129" t="s">
        <v>949</v>
      </c>
      <c r="G283" s="28" t="s">
        <v>950</v>
      </c>
      <c r="H283" s="23" t="s">
        <v>951</v>
      </c>
      <c r="I283" s="25" t="s">
        <v>952</v>
      </c>
      <c r="J283" s="25">
        <v>2</v>
      </c>
      <c r="K283" s="26">
        <v>43759</v>
      </c>
      <c r="L283" s="26">
        <v>43861</v>
      </c>
      <c r="M283" s="22">
        <f t="shared" si="4"/>
        <v>15</v>
      </c>
      <c r="N283" s="27">
        <v>1</v>
      </c>
      <c r="O283" s="40" t="s">
        <v>1005</v>
      </c>
      <c r="P283" s="42" t="s">
        <v>890</v>
      </c>
    </row>
    <row r="284" spans="1:17" ht="63.75" x14ac:dyDescent="0.2">
      <c r="A284" s="16">
        <v>5</v>
      </c>
      <c r="B284" s="22" t="s">
        <v>1018</v>
      </c>
      <c r="C284" s="23" t="s">
        <v>26</v>
      </c>
      <c r="D284" s="25">
        <v>11</v>
      </c>
      <c r="E284" s="129" t="s">
        <v>1017</v>
      </c>
      <c r="F284" s="129" t="s">
        <v>949</v>
      </c>
      <c r="G284" s="28" t="s">
        <v>955</v>
      </c>
      <c r="H284" s="23" t="s">
        <v>956</v>
      </c>
      <c r="I284" s="25" t="s">
        <v>957</v>
      </c>
      <c r="J284" s="25">
        <v>11000</v>
      </c>
      <c r="K284" s="26">
        <v>43831</v>
      </c>
      <c r="L284" s="26">
        <v>44561</v>
      </c>
      <c r="M284" s="22">
        <f t="shared" si="4"/>
        <v>104</v>
      </c>
      <c r="N284" s="145">
        <v>1</v>
      </c>
      <c r="O284" s="139" t="s">
        <v>2156</v>
      </c>
      <c r="P284" s="42" t="s">
        <v>898</v>
      </c>
    </row>
    <row r="285" spans="1:17" ht="63.75" x14ac:dyDescent="0.2">
      <c r="A285" s="16">
        <v>5</v>
      </c>
      <c r="B285" s="22" t="s">
        <v>1019</v>
      </c>
      <c r="C285" s="23" t="s">
        <v>26</v>
      </c>
      <c r="D285" s="25">
        <v>11</v>
      </c>
      <c r="E285" s="129" t="s">
        <v>1017</v>
      </c>
      <c r="F285" s="129" t="s">
        <v>959</v>
      </c>
      <c r="G285" s="28" t="s">
        <v>960</v>
      </c>
      <c r="H285" s="28" t="s">
        <v>961</v>
      </c>
      <c r="I285" s="29" t="s">
        <v>962</v>
      </c>
      <c r="J285" s="29">
        <v>9000</v>
      </c>
      <c r="K285" s="26">
        <v>43770</v>
      </c>
      <c r="L285" s="26">
        <v>44561</v>
      </c>
      <c r="M285" s="22">
        <f t="shared" si="4"/>
        <v>113</v>
      </c>
      <c r="N285" s="145">
        <v>1</v>
      </c>
      <c r="O285" s="127" t="s">
        <v>2096</v>
      </c>
      <c r="P285" s="42" t="s">
        <v>963</v>
      </c>
    </row>
    <row r="286" spans="1:17" ht="76.5" x14ac:dyDescent="0.2">
      <c r="A286" s="16">
        <v>5</v>
      </c>
      <c r="B286" s="22" t="s">
        <v>1020</v>
      </c>
      <c r="C286" s="23" t="s">
        <v>26</v>
      </c>
      <c r="D286" s="25">
        <v>11</v>
      </c>
      <c r="E286" s="129" t="s">
        <v>1017</v>
      </c>
      <c r="F286" s="129" t="s">
        <v>965</v>
      </c>
      <c r="G286" s="28" t="s">
        <v>966</v>
      </c>
      <c r="H286" s="28" t="s">
        <v>967</v>
      </c>
      <c r="I286" s="29" t="s">
        <v>135</v>
      </c>
      <c r="J286" s="29">
        <v>1</v>
      </c>
      <c r="K286" s="26">
        <v>43759</v>
      </c>
      <c r="L286" s="26">
        <v>44104</v>
      </c>
      <c r="M286" s="22">
        <f t="shared" si="4"/>
        <v>49</v>
      </c>
      <c r="N286" s="62">
        <v>1</v>
      </c>
      <c r="O286" s="28" t="s">
        <v>968</v>
      </c>
      <c r="P286" s="42" t="s">
        <v>969</v>
      </c>
    </row>
    <row r="287" spans="1:17" ht="89.25" x14ac:dyDescent="0.2">
      <c r="A287" s="16">
        <v>5</v>
      </c>
      <c r="B287" s="22" t="s">
        <v>1021</v>
      </c>
      <c r="C287" s="23" t="s">
        <v>26</v>
      </c>
      <c r="D287" s="25">
        <v>11</v>
      </c>
      <c r="E287" s="129" t="s">
        <v>1017</v>
      </c>
      <c r="F287" s="129" t="s">
        <v>965</v>
      </c>
      <c r="G287" s="28" t="s">
        <v>1010</v>
      </c>
      <c r="H287" s="28" t="s">
        <v>1011</v>
      </c>
      <c r="I287" s="29" t="s">
        <v>1012</v>
      </c>
      <c r="J287" s="29">
        <v>1</v>
      </c>
      <c r="K287" s="26">
        <v>43922</v>
      </c>
      <c r="L287" s="26">
        <v>44561</v>
      </c>
      <c r="M287" s="22">
        <f t="shared" si="4"/>
        <v>91</v>
      </c>
      <c r="N287" s="151">
        <v>1</v>
      </c>
      <c r="O287" s="127" t="s">
        <v>2172</v>
      </c>
      <c r="P287" s="42" t="s">
        <v>1013</v>
      </c>
    </row>
    <row r="288" spans="1:17" ht="63.75" x14ac:dyDescent="0.2">
      <c r="A288" s="16">
        <v>5</v>
      </c>
      <c r="B288" s="22" t="s">
        <v>1022</v>
      </c>
      <c r="C288" s="23" t="s">
        <v>26</v>
      </c>
      <c r="D288" s="25">
        <v>11</v>
      </c>
      <c r="E288" s="129" t="s">
        <v>1017</v>
      </c>
      <c r="F288" s="129" t="s">
        <v>975</v>
      </c>
      <c r="G288" s="28" t="s">
        <v>976</v>
      </c>
      <c r="H288" s="28" t="s">
        <v>977</v>
      </c>
      <c r="I288" s="29" t="s">
        <v>978</v>
      </c>
      <c r="J288" s="29">
        <v>3</v>
      </c>
      <c r="K288" s="26">
        <v>43770</v>
      </c>
      <c r="L288" s="26">
        <v>44561</v>
      </c>
      <c r="M288" s="22">
        <f t="shared" si="4"/>
        <v>113</v>
      </c>
      <c r="N288" s="141">
        <v>1</v>
      </c>
      <c r="O288" s="35" t="s">
        <v>2166</v>
      </c>
      <c r="P288" s="42" t="s">
        <v>361</v>
      </c>
    </row>
    <row r="289" spans="1:16" ht="84.75" customHeight="1" x14ac:dyDescent="0.2">
      <c r="A289" s="16">
        <v>5</v>
      </c>
      <c r="B289" s="22" t="s">
        <v>1023</v>
      </c>
      <c r="C289" s="23" t="s">
        <v>26</v>
      </c>
      <c r="D289" s="25">
        <v>11</v>
      </c>
      <c r="E289" s="129" t="s">
        <v>1017</v>
      </c>
      <c r="F289" s="129" t="s">
        <v>975</v>
      </c>
      <c r="G289" s="28" t="s">
        <v>976</v>
      </c>
      <c r="H289" s="28" t="s">
        <v>980</v>
      </c>
      <c r="I289" s="29" t="s">
        <v>893</v>
      </c>
      <c r="J289" s="29">
        <v>4</v>
      </c>
      <c r="K289" s="26">
        <v>44012</v>
      </c>
      <c r="L289" s="148">
        <v>44711</v>
      </c>
      <c r="M289" s="22">
        <f t="shared" si="4"/>
        <v>100</v>
      </c>
      <c r="N289" s="27">
        <v>0</v>
      </c>
      <c r="O289" s="127" t="s">
        <v>2161</v>
      </c>
      <c r="P289" s="42" t="s">
        <v>361</v>
      </c>
    </row>
    <row r="290" spans="1:16" ht="76.5" x14ac:dyDescent="0.2">
      <c r="A290" s="16">
        <v>5</v>
      </c>
      <c r="B290" s="22" t="s">
        <v>1024</v>
      </c>
      <c r="C290" s="23" t="s">
        <v>26</v>
      </c>
      <c r="D290" s="25">
        <v>12</v>
      </c>
      <c r="E290" s="129" t="s">
        <v>1025</v>
      </c>
      <c r="F290" s="129" t="s">
        <v>949</v>
      </c>
      <c r="G290" s="28" t="s">
        <v>950</v>
      </c>
      <c r="H290" s="23" t="s">
        <v>951</v>
      </c>
      <c r="I290" s="25" t="s">
        <v>952</v>
      </c>
      <c r="J290" s="25">
        <v>2</v>
      </c>
      <c r="K290" s="26">
        <v>43759</v>
      </c>
      <c r="L290" s="26">
        <v>43861</v>
      </c>
      <c r="M290" s="22">
        <f t="shared" si="4"/>
        <v>15</v>
      </c>
      <c r="N290" s="27">
        <v>1</v>
      </c>
      <c r="O290" s="40" t="s">
        <v>1005</v>
      </c>
      <c r="P290" s="42" t="s">
        <v>890</v>
      </c>
    </row>
    <row r="291" spans="1:16" ht="78" customHeight="1" x14ac:dyDescent="0.2">
      <c r="A291" s="16">
        <v>5</v>
      </c>
      <c r="B291" s="22" t="s">
        <v>1026</v>
      </c>
      <c r="C291" s="23" t="s">
        <v>26</v>
      </c>
      <c r="D291" s="25">
        <v>12</v>
      </c>
      <c r="E291" s="129" t="s">
        <v>1025</v>
      </c>
      <c r="F291" s="129" t="s">
        <v>949</v>
      </c>
      <c r="G291" s="28" t="s">
        <v>955</v>
      </c>
      <c r="H291" s="23" t="s">
        <v>956</v>
      </c>
      <c r="I291" s="25" t="s">
        <v>957</v>
      </c>
      <c r="J291" s="25">
        <v>11000</v>
      </c>
      <c r="K291" s="26">
        <v>43831</v>
      </c>
      <c r="L291" s="26">
        <v>44561</v>
      </c>
      <c r="M291" s="22">
        <f t="shared" si="4"/>
        <v>104</v>
      </c>
      <c r="N291" s="145">
        <v>1</v>
      </c>
      <c r="O291" s="139" t="s">
        <v>2156</v>
      </c>
      <c r="P291" s="42" t="s">
        <v>898</v>
      </c>
    </row>
    <row r="292" spans="1:16" ht="78" customHeight="1" x14ac:dyDescent="0.2">
      <c r="A292" s="16">
        <v>5</v>
      </c>
      <c r="B292" s="22" t="s">
        <v>1027</v>
      </c>
      <c r="C292" s="23" t="s">
        <v>26</v>
      </c>
      <c r="D292" s="25">
        <v>12</v>
      </c>
      <c r="E292" s="129" t="s">
        <v>1025</v>
      </c>
      <c r="F292" s="129" t="s">
        <v>959</v>
      </c>
      <c r="G292" s="28" t="s">
        <v>960</v>
      </c>
      <c r="H292" s="28" t="s">
        <v>961</v>
      </c>
      <c r="I292" s="29" t="s">
        <v>962</v>
      </c>
      <c r="J292" s="29">
        <v>9000</v>
      </c>
      <c r="K292" s="26">
        <v>43770</v>
      </c>
      <c r="L292" s="26">
        <v>44561</v>
      </c>
      <c r="M292" s="22">
        <f t="shared" si="4"/>
        <v>113</v>
      </c>
      <c r="N292" s="145">
        <v>1</v>
      </c>
      <c r="O292" s="127" t="s">
        <v>2097</v>
      </c>
      <c r="P292" s="42" t="s">
        <v>963</v>
      </c>
    </row>
    <row r="293" spans="1:16" ht="76.5" x14ac:dyDescent="0.2">
      <c r="A293" s="16">
        <v>5</v>
      </c>
      <c r="B293" s="22" t="s">
        <v>1028</v>
      </c>
      <c r="C293" s="23" t="s">
        <v>26</v>
      </c>
      <c r="D293" s="25">
        <v>12</v>
      </c>
      <c r="E293" s="129" t="s">
        <v>1025</v>
      </c>
      <c r="F293" s="129" t="s">
        <v>965</v>
      </c>
      <c r="G293" s="28" t="s">
        <v>966</v>
      </c>
      <c r="H293" s="28" t="s">
        <v>967</v>
      </c>
      <c r="I293" s="29" t="s">
        <v>135</v>
      </c>
      <c r="J293" s="29">
        <v>1</v>
      </c>
      <c r="K293" s="26">
        <v>43759</v>
      </c>
      <c r="L293" s="26">
        <v>44104</v>
      </c>
      <c r="M293" s="22">
        <f t="shared" si="4"/>
        <v>49</v>
      </c>
      <c r="N293" s="62">
        <v>1</v>
      </c>
      <c r="O293" s="28" t="s">
        <v>968</v>
      </c>
      <c r="P293" s="42" t="s">
        <v>969</v>
      </c>
    </row>
    <row r="294" spans="1:16" ht="76.5" x14ac:dyDescent="0.2">
      <c r="A294" s="16">
        <v>5</v>
      </c>
      <c r="B294" s="22" t="s">
        <v>1029</v>
      </c>
      <c r="C294" s="23" t="s">
        <v>26</v>
      </c>
      <c r="D294" s="25">
        <v>12</v>
      </c>
      <c r="E294" s="129" t="s">
        <v>1025</v>
      </c>
      <c r="F294" s="129" t="s">
        <v>965</v>
      </c>
      <c r="G294" s="28" t="s">
        <v>1010</v>
      </c>
      <c r="H294" s="28" t="s">
        <v>1011</v>
      </c>
      <c r="I294" s="29" t="s">
        <v>1012</v>
      </c>
      <c r="J294" s="29">
        <v>1</v>
      </c>
      <c r="K294" s="26">
        <v>43922</v>
      </c>
      <c r="L294" s="26">
        <v>44561</v>
      </c>
      <c r="M294" s="22">
        <f t="shared" si="4"/>
        <v>91</v>
      </c>
      <c r="N294" s="151">
        <v>1</v>
      </c>
      <c r="O294" s="127" t="s">
        <v>2168</v>
      </c>
      <c r="P294" s="42" t="s">
        <v>1013</v>
      </c>
    </row>
    <row r="295" spans="1:16" ht="78.75" customHeight="1" x14ac:dyDescent="0.2">
      <c r="A295" s="16">
        <v>5</v>
      </c>
      <c r="B295" s="22" t="s">
        <v>1030</v>
      </c>
      <c r="C295" s="23" t="s">
        <v>26</v>
      </c>
      <c r="D295" s="25">
        <v>12</v>
      </c>
      <c r="E295" s="129" t="s">
        <v>1025</v>
      </c>
      <c r="F295" s="129" t="s">
        <v>975</v>
      </c>
      <c r="G295" s="28" t="s">
        <v>976</v>
      </c>
      <c r="H295" s="28" t="s">
        <v>977</v>
      </c>
      <c r="I295" s="29" t="s">
        <v>978</v>
      </c>
      <c r="J295" s="29">
        <v>3</v>
      </c>
      <c r="K295" s="26">
        <v>43770</v>
      </c>
      <c r="L295" s="26">
        <v>44561</v>
      </c>
      <c r="M295" s="22">
        <f t="shared" si="4"/>
        <v>113</v>
      </c>
      <c r="N295" s="141">
        <v>1</v>
      </c>
      <c r="O295" s="35" t="s">
        <v>2164</v>
      </c>
      <c r="P295" s="42" t="s">
        <v>361</v>
      </c>
    </row>
    <row r="296" spans="1:16" ht="78.75" customHeight="1" x14ac:dyDescent="0.2">
      <c r="A296" s="16">
        <v>5</v>
      </c>
      <c r="B296" s="22" t="s">
        <v>1031</v>
      </c>
      <c r="C296" s="23" t="s">
        <v>26</v>
      </c>
      <c r="D296" s="25">
        <v>12</v>
      </c>
      <c r="E296" s="129" t="s">
        <v>1025</v>
      </c>
      <c r="F296" s="129" t="s">
        <v>975</v>
      </c>
      <c r="G296" s="28" t="s">
        <v>976</v>
      </c>
      <c r="H296" s="28" t="s">
        <v>980</v>
      </c>
      <c r="I296" s="29" t="s">
        <v>893</v>
      </c>
      <c r="J296" s="29">
        <v>4</v>
      </c>
      <c r="K296" s="26">
        <v>44012</v>
      </c>
      <c r="L296" s="148">
        <v>44711</v>
      </c>
      <c r="M296" s="22">
        <f t="shared" si="4"/>
        <v>100</v>
      </c>
      <c r="N296" s="27">
        <v>0</v>
      </c>
      <c r="O296" s="127" t="s">
        <v>2161</v>
      </c>
      <c r="P296" s="42" t="s">
        <v>361</v>
      </c>
    </row>
    <row r="297" spans="1:16" ht="63.75" x14ac:dyDescent="0.2">
      <c r="A297" s="16">
        <v>5</v>
      </c>
      <c r="B297" s="22" t="s">
        <v>1032</v>
      </c>
      <c r="C297" s="23" t="s">
        <v>26</v>
      </c>
      <c r="D297" s="42">
        <v>13</v>
      </c>
      <c r="E297" s="139" t="s">
        <v>1033</v>
      </c>
      <c r="F297" s="139" t="s">
        <v>1034</v>
      </c>
      <c r="G297" s="40" t="s">
        <v>1035</v>
      </c>
      <c r="H297" s="40" t="s">
        <v>1036</v>
      </c>
      <c r="I297" s="42" t="s">
        <v>1037</v>
      </c>
      <c r="J297" s="42">
        <v>1</v>
      </c>
      <c r="K297" s="55">
        <v>43787</v>
      </c>
      <c r="L297" s="55">
        <v>44012</v>
      </c>
      <c r="M297" s="22">
        <f t="shared" si="4"/>
        <v>32</v>
      </c>
      <c r="N297" s="56">
        <v>1</v>
      </c>
      <c r="O297" s="40" t="s">
        <v>1038</v>
      </c>
      <c r="P297" s="42" t="s">
        <v>1039</v>
      </c>
    </row>
    <row r="298" spans="1:16" ht="76.5" x14ac:dyDescent="0.2">
      <c r="A298" s="16">
        <v>5</v>
      </c>
      <c r="B298" s="22" t="s">
        <v>1040</v>
      </c>
      <c r="C298" s="23" t="s">
        <v>26</v>
      </c>
      <c r="D298" s="42">
        <v>13</v>
      </c>
      <c r="E298" s="139" t="s">
        <v>1033</v>
      </c>
      <c r="F298" s="139" t="s">
        <v>1034</v>
      </c>
      <c r="G298" s="35" t="s">
        <v>1041</v>
      </c>
      <c r="H298" s="35" t="s">
        <v>1042</v>
      </c>
      <c r="I298" s="67" t="s">
        <v>1043</v>
      </c>
      <c r="J298" s="67">
        <v>1</v>
      </c>
      <c r="K298" s="55">
        <v>43787</v>
      </c>
      <c r="L298" s="55">
        <v>43891</v>
      </c>
      <c r="M298" s="22">
        <f t="shared" si="4"/>
        <v>15</v>
      </c>
      <c r="N298" s="56">
        <v>1</v>
      </c>
      <c r="O298" s="35" t="s">
        <v>1044</v>
      </c>
      <c r="P298" s="42" t="s">
        <v>430</v>
      </c>
    </row>
    <row r="299" spans="1:16" ht="51" x14ac:dyDescent="0.2">
      <c r="A299" s="16">
        <v>5</v>
      </c>
      <c r="B299" s="22" t="s">
        <v>1045</v>
      </c>
      <c r="C299" s="23" t="s">
        <v>26</v>
      </c>
      <c r="D299" s="42">
        <v>13</v>
      </c>
      <c r="E299" s="139" t="s">
        <v>1033</v>
      </c>
      <c r="F299" s="139" t="s">
        <v>1034</v>
      </c>
      <c r="G299" s="35" t="s">
        <v>1046</v>
      </c>
      <c r="H299" s="35" t="s">
        <v>1047</v>
      </c>
      <c r="I299" s="67" t="s">
        <v>135</v>
      </c>
      <c r="J299" s="67">
        <v>1</v>
      </c>
      <c r="K299" s="55">
        <v>43759</v>
      </c>
      <c r="L299" s="55">
        <v>43921</v>
      </c>
      <c r="M299" s="22">
        <f t="shared" si="4"/>
        <v>23</v>
      </c>
      <c r="N299" s="56">
        <v>1</v>
      </c>
      <c r="O299" s="35" t="s">
        <v>1048</v>
      </c>
      <c r="P299" s="42" t="s">
        <v>430</v>
      </c>
    </row>
    <row r="300" spans="1:16" ht="51" x14ac:dyDescent="0.2">
      <c r="A300" s="16">
        <v>5</v>
      </c>
      <c r="B300" s="22" t="s">
        <v>1049</v>
      </c>
      <c r="C300" s="23" t="s">
        <v>26</v>
      </c>
      <c r="D300" s="25">
        <v>14</v>
      </c>
      <c r="E300" s="129" t="s">
        <v>1050</v>
      </c>
      <c r="F300" s="129" t="s">
        <v>1051</v>
      </c>
      <c r="G300" s="28" t="s">
        <v>1052</v>
      </c>
      <c r="H300" s="28" t="s">
        <v>1053</v>
      </c>
      <c r="I300" s="25" t="s">
        <v>1054</v>
      </c>
      <c r="J300" s="29">
        <v>1</v>
      </c>
      <c r="K300" s="26">
        <v>43753</v>
      </c>
      <c r="L300" s="26">
        <v>43799</v>
      </c>
      <c r="M300" s="22">
        <f t="shared" si="4"/>
        <v>7</v>
      </c>
      <c r="N300" s="62">
        <v>1</v>
      </c>
      <c r="O300" s="40" t="s">
        <v>1055</v>
      </c>
      <c r="P300" s="42" t="s">
        <v>514</v>
      </c>
    </row>
    <row r="301" spans="1:16" ht="76.5" x14ac:dyDescent="0.2">
      <c r="A301" s="16">
        <v>5</v>
      </c>
      <c r="B301" s="22" t="s">
        <v>1056</v>
      </c>
      <c r="C301" s="23" t="s">
        <v>26</v>
      </c>
      <c r="D301" s="25">
        <v>14</v>
      </c>
      <c r="E301" s="129" t="s">
        <v>1050</v>
      </c>
      <c r="F301" s="129" t="s">
        <v>1051</v>
      </c>
      <c r="G301" s="28" t="s">
        <v>1052</v>
      </c>
      <c r="H301" s="23" t="s">
        <v>1057</v>
      </c>
      <c r="I301" s="29" t="s">
        <v>1058</v>
      </c>
      <c r="J301" s="29">
        <v>1</v>
      </c>
      <c r="K301" s="26">
        <v>43800</v>
      </c>
      <c r="L301" s="26">
        <v>44561</v>
      </c>
      <c r="M301" s="22">
        <f t="shared" si="4"/>
        <v>109</v>
      </c>
      <c r="N301" s="145">
        <v>1</v>
      </c>
      <c r="O301" s="127" t="s">
        <v>2187</v>
      </c>
      <c r="P301" s="42" t="s">
        <v>1059</v>
      </c>
    </row>
    <row r="302" spans="1:16" ht="51" x14ac:dyDescent="0.2">
      <c r="A302" s="16">
        <v>5</v>
      </c>
      <c r="B302" s="22" t="s">
        <v>1060</v>
      </c>
      <c r="C302" s="23" t="s">
        <v>26</v>
      </c>
      <c r="D302" s="25">
        <v>14</v>
      </c>
      <c r="E302" s="129" t="s">
        <v>1050</v>
      </c>
      <c r="F302" s="129" t="s">
        <v>1051</v>
      </c>
      <c r="G302" s="28" t="s">
        <v>1052</v>
      </c>
      <c r="H302" s="23" t="s">
        <v>1061</v>
      </c>
      <c r="I302" s="29" t="s">
        <v>1062</v>
      </c>
      <c r="J302" s="29">
        <v>1</v>
      </c>
      <c r="K302" s="26">
        <v>43952</v>
      </c>
      <c r="L302" s="26">
        <v>44561</v>
      </c>
      <c r="M302" s="22">
        <f t="shared" si="4"/>
        <v>87</v>
      </c>
      <c r="N302" s="145">
        <v>1</v>
      </c>
      <c r="O302" s="127" t="s">
        <v>2188</v>
      </c>
      <c r="P302" s="42" t="s">
        <v>1063</v>
      </c>
    </row>
    <row r="303" spans="1:16" ht="63.75" x14ac:dyDescent="0.2">
      <c r="A303" s="16">
        <v>5</v>
      </c>
      <c r="B303" s="22" t="s">
        <v>1064</v>
      </c>
      <c r="C303" s="23" t="s">
        <v>26</v>
      </c>
      <c r="D303" s="67">
        <v>15</v>
      </c>
      <c r="E303" s="139" t="s">
        <v>1065</v>
      </c>
      <c r="F303" s="139" t="s">
        <v>1066</v>
      </c>
      <c r="G303" s="35" t="s">
        <v>1067</v>
      </c>
      <c r="H303" s="40" t="s">
        <v>1036</v>
      </c>
      <c r="I303" s="67" t="s">
        <v>1037</v>
      </c>
      <c r="J303" s="67">
        <v>1</v>
      </c>
      <c r="K303" s="55">
        <v>43787</v>
      </c>
      <c r="L303" s="55">
        <v>44012</v>
      </c>
      <c r="M303" s="22">
        <f t="shared" si="4"/>
        <v>32</v>
      </c>
      <c r="N303" s="56">
        <v>1</v>
      </c>
      <c r="O303" s="35" t="s">
        <v>1038</v>
      </c>
      <c r="P303" s="42" t="s">
        <v>1039</v>
      </c>
    </row>
    <row r="304" spans="1:16" ht="76.5" x14ac:dyDescent="0.2">
      <c r="A304" s="16">
        <v>5</v>
      </c>
      <c r="B304" s="22" t="s">
        <v>1068</v>
      </c>
      <c r="C304" s="23" t="s">
        <v>26</v>
      </c>
      <c r="D304" s="67">
        <v>15</v>
      </c>
      <c r="E304" s="139" t="s">
        <v>1065</v>
      </c>
      <c r="F304" s="139" t="s">
        <v>1066</v>
      </c>
      <c r="G304" s="35" t="s">
        <v>1041</v>
      </c>
      <c r="H304" s="35" t="s">
        <v>1042</v>
      </c>
      <c r="I304" s="67" t="s">
        <v>1043</v>
      </c>
      <c r="J304" s="67">
        <v>1</v>
      </c>
      <c r="K304" s="55">
        <v>43787</v>
      </c>
      <c r="L304" s="55">
        <v>43891</v>
      </c>
      <c r="M304" s="22">
        <f t="shared" si="4"/>
        <v>15</v>
      </c>
      <c r="N304" s="56">
        <v>1</v>
      </c>
      <c r="O304" s="35" t="s">
        <v>1044</v>
      </c>
      <c r="P304" s="42" t="s">
        <v>430</v>
      </c>
    </row>
    <row r="305" spans="1:17" ht="76.5" x14ac:dyDescent="0.2">
      <c r="A305" s="16">
        <v>5</v>
      </c>
      <c r="B305" s="22" t="s">
        <v>1069</v>
      </c>
      <c r="C305" s="23" t="s">
        <v>26</v>
      </c>
      <c r="D305" s="25">
        <v>16</v>
      </c>
      <c r="E305" s="129" t="s">
        <v>1070</v>
      </c>
      <c r="F305" s="129" t="s">
        <v>949</v>
      </c>
      <c r="G305" s="28" t="s">
        <v>950</v>
      </c>
      <c r="H305" s="23" t="s">
        <v>951</v>
      </c>
      <c r="I305" s="25" t="s">
        <v>952</v>
      </c>
      <c r="J305" s="25">
        <v>2</v>
      </c>
      <c r="K305" s="26">
        <v>43759</v>
      </c>
      <c r="L305" s="26">
        <v>43861</v>
      </c>
      <c r="M305" s="22">
        <f t="shared" si="4"/>
        <v>15</v>
      </c>
      <c r="N305" s="27">
        <v>1</v>
      </c>
      <c r="O305" s="40" t="s">
        <v>1071</v>
      </c>
      <c r="P305" s="42" t="s">
        <v>890</v>
      </c>
    </row>
    <row r="306" spans="1:17" ht="63.75" x14ac:dyDescent="0.2">
      <c r="A306" s="16">
        <v>5</v>
      </c>
      <c r="B306" s="22" t="s">
        <v>1072</v>
      </c>
      <c r="C306" s="23" t="s">
        <v>26</v>
      </c>
      <c r="D306" s="25">
        <v>16</v>
      </c>
      <c r="E306" s="129" t="s">
        <v>1070</v>
      </c>
      <c r="F306" s="129" t="s">
        <v>949</v>
      </c>
      <c r="G306" s="28" t="s">
        <v>955</v>
      </c>
      <c r="H306" s="23" t="s">
        <v>956</v>
      </c>
      <c r="I306" s="25" t="s">
        <v>957</v>
      </c>
      <c r="J306" s="25">
        <v>11000</v>
      </c>
      <c r="K306" s="26">
        <v>43831</v>
      </c>
      <c r="L306" s="26">
        <v>44561</v>
      </c>
      <c r="M306" s="22">
        <f t="shared" si="4"/>
        <v>104</v>
      </c>
      <c r="N306" s="145">
        <v>1</v>
      </c>
      <c r="O306" s="139" t="s">
        <v>2156</v>
      </c>
      <c r="P306" s="42" t="s">
        <v>898</v>
      </c>
    </row>
    <row r="307" spans="1:17" ht="63.75" x14ac:dyDescent="0.2">
      <c r="A307" s="16">
        <v>5</v>
      </c>
      <c r="B307" s="22" t="s">
        <v>1073</v>
      </c>
      <c r="C307" s="23" t="s">
        <v>26</v>
      </c>
      <c r="D307" s="25">
        <v>16</v>
      </c>
      <c r="E307" s="129" t="s">
        <v>1070</v>
      </c>
      <c r="F307" s="129" t="s">
        <v>959</v>
      </c>
      <c r="G307" s="28" t="s">
        <v>960</v>
      </c>
      <c r="H307" s="28" t="s">
        <v>961</v>
      </c>
      <c r="I307" s="29" t="s">
        <v>962</v>
      </c>
      <c r="J307" s="29">
        <v>9000</v>
      </c>
      <c r="K307" s="26">
        <v>43770</v>
      </c>
      <c r="L307" s="26">
        <v>44561</v>
      </c>
      <c r="M307" s="22">
        <f t="shared" si="4"/>
        <v>113</v>
      </c>
      <c r="N307" s="145">
        <v>1</v>
      </c>
      <c r="O307" s="127" t="s">
        <v>2098</v>
      </c>
      <c r="P307" s="42" t="s">
        <v>963</v>
      </c>
    </row>
    <row r="308" spans="1:17" ht="76.5" x14ac:dyDescent="0.2">
      <c r="A308" s="16">
        <v>5</v>
      </c>
      <c r="B308" s="22" t="s">
        <v>1074</v>
      </c>
      <c r="C308" s="23" t="s">
        <v>26</v>
      </c>
      <c r="D308" s="25">
        <v>16</v>
      </c>
      <c r="E308" s="129" t="s">
        <v>1070</v>
      </c>
      <c r="F308" s="129" t="s">
        <v>965</v>
      </c>
      <c r="G308" s="28" t="s">
        <v>966</v>
      </c>
      <c r="H308" s="28" t="s">
        <v>967</v>
      </c>
      <c r="I308" s="29" t="s">
        <v>135</v>
      </c>
      <c r="J308" s="29">
        <v>1</v>
      </c>
      <c r="K308" s="26">
        <v>43759</v>
      </c>
      <c r="L308" s="26">
        <v>44104</v>
      </c>
      <c r="M308" s="22">
        <f t="shared" si="4"/>
        <v>49</v>
      </c>
      <c r="N308" s="27">
        <v>1</v>
      </c>
      <c r="O308" s="28" t="s">
        <v>968</v>
      </c>
      <c r="P308" s="42" t="s">
        <v>969</v>
      </c>
    </row>
    <row r="309" spans="1:17" ht="76.5" x14ac:dyDescent="0.2">
      <c r="A309" s="16">
        <v>5</v>
      </c>
      <c r="B309" s="22" t="s">
        <v>1075</v>
      </c>
      <c r="C309" s="23" t="s">
        <v>26</v>
      </c>
      <c r="D309" s="25">
        <v>16</v>
      </c>
      <c r="E309" s="129" t="s">
        <v>1070</v>
      </c>
      <c r="F309" s="129" t="s">
        <v>965</v>
      </c>
      <c r="G309" s="28" t="s">
        <v>1010</v>
      </c>
      <c r="H309" s="28" t="s">
        <v>1011</v>
      </c>
      <c r="I309" s="29" t="s">
        <v>1012</v>
      </c>
      <c r="J309" s="29">
        <v>1</v>
      </c>
      <c r="K309" s="26">
        <v>43922</v>
      </c>
      <c r="L309" s="26">
        <v>44561</v>
      </c>
      <c r="M309" s="22">
        <f t="shared" si="4"/>
        <v>91</v>
      </c>
      <c r="N309" s="151">
        <v>1</v>
      </c>
      <c r="O309" s="127" t="s">
        <v>2169</v>
      </c>
      <c r="P309" s="42" t="s">
        <v>1013</v>
      </c>
    </row>
    <row r="310" spans="1:17" ht="63.75" x14ac:dyDescent="0.2">
      <c r="A310" s="16">
        <v>5</v>
      </c>
      <c r="B310" s="22" t="s">
        <v>1076</v>
      </c>
      <c r="C310" s="23" t="s">
        <v>26</v>
      </c>
      <c r="D310" s="25">
        <v>16</v>
      </c>
      <c r="E310" s="129" t="s">
        <v>1070</v>
      </c>
      <c r="F310" s="129" t="s">
        <v>975</v>
      </c>
      <c r="G310" s="28" t="s">
        <v>976</v>
      </c>
      <c r="H310" s="28" t="s">
        <v>977</v>
      </c>
      <c r="I310" s="29" t="s">
        <v>978</v>
      </c>
      <c r="J310" s="29">
        <v>3</v>
      </c>
      <c r="K310" s="26">
        <v>43770</v>
      </c>
      <c r="L310" s="26">
        <v>44561</v>
      </c>
      <c r="M310" s="22">
        <f t="shared" si="4"/>
        <v>113</v>
      </c>
      <c r="N310" s="141">
        <v>1</v>
      </c>
      <c r="O310" s="35" t="s">
        <v>2164</v>
      </c>
      <c r="P310" s="42" t="s">
        <v>361</v>
      </c>
    </row>
    <row r="311" spans="1:17" ht="63.75" x14ac:dyDescent="0.2">
      <c r="A311" s="16">
        <v>5</v>
      </c>
      <c r="B311" s="22" t="s">
        <v>1077</v>
      </c>
      <c r="C311" s="23" t="s">
        <v>26</v>
      </c>
      <c r="D311" s="25">
        <v>16</v>
      </c>
      <c r="E311" s="129" t="s">
        <v>1070</v>
      </c>
      <c r="F311" s="129" t="s">
        <v>975</v>
      </c>
      <c r="G311" s="28" t="s">
        <v>976</v>
      </c>
      <c r="H311" s="28" t="s">
        <v>980</v>
      </c>
      <c r="I311" s="29" t="s">
        <v>893</v>
      </c>
      <c r="J311" s="29">
        <v>4</v>
      </c>
      <c r="K311" s="26">
        <v>44012</v>
      </c>
      <c r="L311" s="148">
        <v>44711</v>
      </c>
      <c r="M311" s="22">
        <f t="shared" ref="M311" si="5">ROUND((L311-K311)/7,0)</f>
        <v>100</v>
      </c>
      <c r="N311" s="27">
        <v>0</v>
      </c>
      <c r="O311" s="127" t="s">
        <v>2161</v>
      </c>
      <c r="P311" s="42" t="s">
        <v>361</v>
      </c>
    </row>
    <row r="312" spans="1:17" ht="76.5" x14ac:dyDescent="0.2">
      <c r="A312" s="16">
        <v>5</v>
      </c>
      <c r="B312" s="22" t="s">
        <v>1078</v>
      </c>
      <c r="C312" s="23" t="s">
        <v>26</v>
      </c>
      <c r="D312" s="25">
        <v>17</v>
      </c>
      <c r="E312" s="129" t="s">
        <v>1079</v>
      </c>
      <c r="F312" s="129" t="s">
        <v>993</v>
      </c>
      <c r="G312" s="28" t="s">
        <v>994</v>
      </c>
      <c r="H312" s="23" t="s">
        <v>995</v>
      </c>
      <c r="I312" s="25" t="s">
        <v>952</v>
      </c>
      <c r="J312" s="25">
        <v>1</v>
      </c>
      <c r="K312" s="26">
        <v>43759</v>
      </c>
      <c r="L312" s="26">
        <v>43830</v>
      </c>
      <c r="M312" s="22">
        <f t="shared" si="4"/>
        <v>10</v>
      </c>
      <c r="N312" s="62">
        <v>1</v>
      </c>
      <c r="O312" s="72" t="s">
        <v>996</v>
      </c>
      <c r="P312" s="42" t="s">
        <v>890</v>
      </c>
    </row>
    <row r="313" spans="1:17" ht="76.5" x14ac:dyDescent="0.2">
      <c r="A313" s="16">
        <v>5</v>
      </c>
      <c r="B313" s="22" t="s">
        <v>1080</v>
      </c>
      <c r="C313" s="23" t="s">
        <v>26</v>
      </c>
      <c r="D313" s="25">
        <v>17</v>
      </c>
      <c r="E313" s="129" t="s">
        <v>1079</v>
      </c>
      <c r="F313" s="129" t="s">
        <v>993</v>
      </c>
      <c r="G313" s="28" t="s">
        <v>998</v>
      </c>
      <c r="H313" s="28" t="s">
        <v>999</v>
      </c>
      <c r="I313" s="29" t="s">
        <v>1000</v>
      </c>
      <c r="J313" s="29">
        <v>8</v>
      </c>
      <c r="K313" s="26">
        <v>43759</v>
      </c>
      <c r="L313" s="26">
        <v>44530</v>
      </c>
      <c r="M313" s="22">
        <f t="shared" si="4"/>
        <v>110</v>
      </c>
      <c r="N313" s="27">
        <v>1</v>
      </c>
      <c r="O313" s="127" t="s">
        <v>2157</v>
      </c>
      <c r="P313" s="113" t="s">
        <v>1081</v>
      </c>
      <c r="Q313" s="59"/>
    </row>
    <row r="314" spans="1:17" ht="76.5" x14ac:dyDescent="0.2">
      <c r="A314" s="16">
        <v>5</v>
      </c>
      <c r="B314" s="22" t="s">
        <v>1082</v>
      </c>
      <c r="C314" s="23" t="s">
        <v>26</v>
      </c>
      <c r="D314" s="25">
        <v>17</v>
      </c>
      <c r="E314" s="129" t="s">
        <v>1079</v>
      </c>
      <c r="F314" s="129" t="s">
        <v>993</v>
      </c>
      <c r="G314" s="28" t="s">
        <v>1002</v>
      </c>
      <c r="H314" s="28" t="s">
        <v>999</v>
      </c>
      <c r="I314" s="29" t="s">
        <v>1000</v>
      </c>
      <c r="J314" s="29">
        <v>4</v>
      </c>
      <c r="K314" s="26">
        <v>43759</v>
      </c>
      <c r="L314" s="26">
        <v>44561</v>
      </c>
      <c r="M314" s="22">
        <f t="shared" si="4"/>
        <v>115</v>
      </c>
      <c r="N314" s="27">
        <v>1</v>
      </c>
      <c r="O314" s="127" t="s">
        <v>2157</v>
      </c>
      <c r="P314" s="113" t="s">
        <v>1081</v>
      </c>
      <c r="Q314" s="59"/>
    </row>
    <row r="315" spans="1:17" ht="63.75" x14ac:dyDescent="0.2">
      <c r="A315" s="16">
        <v>5</v>
      </c>
      <c r="B315" s="22" t="s">
        <v>1083</v>
      </c>
      <c r="C315" s="23" t="s">
        <v>26</v>
      </c>
      <c r="D315" s="25">
        <v>18</v>
      </c>
      <c r="E315" s="129" t="s">
        <v>1084</v>
      </c>
      <c r="F315" s="129" t="s">
        <v>1085</v>
      </c>
      <c r="G315" s="66" t="s">
        <v>1086</v>
      </c>
      <c r="H315" s="28" t="s">
        <v>1087</v>
      </c>
      <c r="I315" s="29" t="s">
        <v>1088</v>
      </c>
      <c r="J315" s="29">
        <v>4</v>
      </c>
      <c r="K315" s="26">
        <v>43759</v>
      </c>
      <c r="L315" s="55">
        <v>44377</v>
      </c>
      <c r="M315" s="22">
        <f t="shared" si="4"/>
        <v>88</v>
      </c>
      <c r="N315" s="27">
        <v>1</v>
      </c>
      <c r="O315" s="35" t="s">
        <v>1089</v>
      </c>
      <c r="P315" s="42" t="s">
        <v>1090</v>
      </c>
    </row>
    <row r="316" spans="1:17" ht="63.75" x14ac:dyDescent="0.2">
      <c r="A316" s="16">
        <v>5</v>
      </c>
      <c r="B316" s="22" t="s">
        <v>1091</v>
      </c>
      <c r="C316" s="23" t="s">
        <v>26</v>
      </c>
      <c r="D316" s="25">
        <v>18</v>
      </c>
      <c r="E316" s="129" t="s">
        <v>1084</v>
      </c>
      <c r="F316" s="129" t="s">
        <v>1085</v>
      </c>
      <c r="G316" s="66" t="s">
        <v>1086</v>
      </c>
      <c r="H316" s="28" t="s">
        <v>1092</v>
      </c>
      <c r="I316" s="29" t="s">
        <v>1088</v>
      </c>
      <c r="J316" s="29">
        <v>4</v>
      </c>
      <c r="K316" s="26">
        <v>43759</v>
      </c>
      <c r="L316" s="55">
        <v>44377</v>
      </c>
      <c r="M316" s="22">
        <f t="shared" si="4"/>
        <v>88</v>
      </c>
      <c r="N316" s="27">
        <v>1</v>
      </c>
      <c r="O316" s="35" t="s">
        <v>1093</v>
      </c>
      <c r="P316" s="42" t="s">
        <v>1090</v>
      </c>
    </row>
    <row r="317" spans="1:17" ht="76.5" x14ac:dyDescent="0.2">
      <c r="A317" s="16">
        <v>5</v>
      </c>
      <c r="B317" s="22" t="s">
        <v>1094</v>
      </c>
      <c r="C317" s="23" t="s">
        <v>26</v>
      </c>
      <c r="D317" s="25">
        <v>18</v>
      </c>
      <c r="E317" s="129" t="s">
        <v>1084</v>
      </c>
      <c r="F317" s="129" t="s">
        <v>1095</v>
      </c>
      <c r="G317" s="66" t="s">
        <v>1096</v>
      </c>
      <c r="H317" s="28" t="s">
        <v>1097</v>
      </c>
      <c r="I317" s="29" t="s">
        <v>1098</v>
      </c>
      <c r="J317" s="29">
        <v>1</v>
      </c>
      <c r="K317" s="26">
        <v>43759</v>
      </c>
      <c r="L317" s="55">
        <v>44377</v>
      </c>
      <c r="M317" s="22">
        <f t="shared" si="4"/>
        <v>88</v>
      </c>
      <c r="N317" s="56">
        <v>1</v>
      </c>
      <c r="O317" s="28" t="s">
        <v>1099</v>
      </c>
      <c r="P317" s="25" t="s">
        <v>1090</v>
      </c>
    </row>
    <row r="318" spans="1:17" ht="63.75" x14ac:dyDescent="0.2">
      <c r="A318" s="16">
        <v>5</v>
      </c>
      <c r="B318" s="22" t="s">
        <v>1100</v>
      </c>
      <c r="C318" s="23" t="s">
        <v>26</v>
      </c>
      <c r="D318" s="25">
        <v>19</v>
      </c>
      <c r="E318" s="129" t="s">
        <v>1101</v>
      </c>
      <c r="F318" s="129" t="s">
        <v>1085</v>
      </c>
      <c r="G318" s="66" t="s">
        <v>1086</v>
      </c>
      <c r="H318" s="28" t="s">
        <v>1087</v>
      </c>
      <c r="I318" s="29" t="s">
        <v>1088</v>
      </c>
      <c r="J318" s="29">
        <v>4</v>
      </c>
      <c r="K318" s="26">
        <v>43759</v>
      </c>
      <c r="L318" s="55">
        <v>44377</v>
      </c>
      <c r="M318" s="22">
        <f t="shared" si="4"/>
        <v>88</v>
      </c>
      <c r="N318" s="27">
        <v>1</v>
      </c>
      <c r="O318" s="35" t="s">
        <v>1102</v>
      </c>
      <c r="P318" s="42" t="s">
        <v>1090</v>
      </c>
    </row>
    <row r="319" spans="1:17" ht="63.75" x14ac:dyDescent="0.2">
      <c r="A319" s="16">
        <v>5</v>
      </c>
      <c r="B319" s="22" t="s">
        <v>1103</v>
      </c>
      <c r="C319" s="23" t="s">
        <v>26</v>
      </c>
      <c r="D319" s="25">
        <v>19</v>
      </c>
      <c r="E319" s="129" t="s">
        <v>1101</v>
      </c>
      <c r="F319" s="129" t="s">
        <v>1085</v>
      </c>
      <c r="G319" s="66" t="s">
        <v>1086</v>
      </c>
      <c r="H319" s="28" t="s">
        <v>1092</v>
      </c>
      <c r="I319" s="29" t="s">
        <v>1088</v>
      </c>
      <c r="J319" s="29">
        <v>4</v>
      </c>
      <c r="K319" s="26">
        <v>43759</v>
      </c>
      <c r="L319" s="55">
        <v>44377</v>
      </c>
      <c r="M319" s="22">
        <f t="shared" si="4"/>
        <v>88</v>
      </c>
      <c r="N319" s="27">
        <v>1</v>
      </c>
      <c r="O319" s="35" t="s">
        <v>1104</v>
      </c>
      <c r="P319" s="42" t="s">
        <v>1090</v>
      </c>
    </row>
    <row r="320" spans="1:17" ht="89.25" x14ac:dyDescent="0.2">
      <c r="A320" s="16">
        <v>5</v>
      </c>
      <c r="B320" s="22" t="s">
        <v>1105</v>
      </c>
      <c r="C320" s="23" t="s">
        <v>26</v>
      </c>
      <c r="D320" s="25">
        <v>19</v>
      </c>
      <c r="E320" s="129" t="s">
        <v>1101</v>
      </c>
      <c r="F320" s="129" t="s">
        <v>1095</v>
      </c>
      <c r="G320" s="66" t="s">
        <v>1096</v>
      </c>
      <c r="H320" s="28" t="s">
        <v>1097</v>
      </c>
      <c r="I320" s="29" t="s">
        <v>1098</v>
      </c>
      <c r="J320" s="29">
        <v>1</v>
      </c>
      <c r="K320" s="26">
        <v>43759</v>
      </c>
      <c r="L320" s="55">
        <v>44377</v>
      </c>
      <c r="M320" s="22">
        <f t="shared" si="4"/>
        <v>88</v>
      </c>
      <c r="N320" s="27">
        <v>1</v>
      </c>
      <c r="O320" s="28" t="s">
        <v>1106</v>
      </c>
      <c r="P320" s="25" t="s">
        <v>1090</v>
      </c>
    </row>
    <row r="321" spans="1:16" ht="63.75" x14ac:dyDescent="0.2">
      <c r="A321" s="16">
        <v>5</v>
      </c>
      <c r="B321" s="22" t="s">
        <v>1107</v>
      </c>
      <c r="C321" s="23" t="s">
        <v>26</v>
      </c>
      <c r="D321" s="25">
        <v>20</v>
      </c>
      <c r="E321" s="129" t="s">
        <v>1108</v>
      </c>
      <c r="F321" s="129" t="s">
        <v>1109</v>
      </c>
      <c r="G321" s="28" t="s">
        <v>1110</v>
      </c>
      <c r="H321" s="23" t="s">
        <v>1111</v>
      </c>
      <c r="I321" s="29" t="s">
        <v>1054</v>
      </c>
      <c r="J321" s="29">
        <v>1</v>
      </c>
      <c r="K321" s="26">
        <v>43770</v>
      </c>
      <c r="L321" s="26">
        <v>43920</v>
      </c>
      <c r="M321" s="22">
        <f t="shared" si="4"/>
        <v>21</v>
      </c>
      <c r="N321" s="27">
        <v>1</v>
      </c>
      <c r="O321" s="35" t="s">
        <v>1112</v>
      </c>
      <c r="P321" s="42" t="s">
        <v>1113</v>
      </c>
    </row>
    <row r="322" spans="1:16" ht="63.75" x14ac:dyDescent="0.2">
      <c r="A322" s="16">
        <v>5</v>
      </c>
      <c r="B322" s="22" t="s">
        <v>1114</v>
      </c>
      <c r="C322" s="23" t="s">
        <v>26</v>
      </c>
      <c r="D322" s="25">
        <v>20</v>
      </c>
      <c r="E322" s="129" t="s">
        <v>1108</v>
      </c>
      <c r="F322" s="129" t="s">
        <v>1109</v>
      </c>
      <c r="G322" s="28" t="s">
        <v>1110</v>
      </c>
      <c r="H322" s="23" t="s">
        <v>1057</v>
      </c>
      <c r="I322" s="25" t="s">
        <v>135</v>
      </c>
      <c r="J322" s="29">
        <v>1</v>
      </c>
      <c r="K322" s="26">
        <v>43800</v>
      </c>
      <c r="L322" s="26">
        <v>44255</v>
      </c>
      <c r="M322" s="22">
        <f t="shared" si="4"/>
        <v>65</v>
      </c>
      <c r="N322" s="62">
        <v>1</v>
      </c>
      <c r="O322" s="35" t="s">
        <v>1115</v>
      </c>
      <c r="P322" s="42" t="s">
        <v>315</v>
      </c>
    </row>
    <row r="323" spans="1:16" ht="63.75" x14ac:dyDescent="0.2">
      <c r="A323" s="16">
        <v>5</v>
      </c>
      <c r="B323" s="22" t="s">
        <v>1116</v>
      </c>
      <c r="C323" s="23" t="s">
        <v>26</v>
      </c>
      <c r="D323" s="25">
        <v>20</v>
      </c>
      <c r="E323" s="129" t="s">
        <v>1108</v>
      </c>
      <c r="F323" s="129" t="s">
        <v>1109</v>
      </c>
      <c r="G323" s="28" t="s">
        <v>1110</v>
      </c>
      <c r="H323" s="23" t="s">
        <v>1061</v>
      </c>
      <c r="I323" s="29" t="s">
        <v>1117</v>
      </c>
      <c r="J323" s="29">
        <v>1</v>
      </c>
      <c r="K323" s="26">
        <v>43891</v>
      </c>
      <c r="L323" s="26">
        <v>44255</v>
      </c>
      <c r="M323" s="22">
        <f t="shared" si="4"/>
        <v>52</v>
      </c>
      <c r="N323" s="62">
        <v>1</v>
      </c>
      <c r="O323" s="35" t="s">
        <v>1115</v>
      </c>
      <c r="P323" s="42" t="s">
        <v>1063</v>
      </c>
    </row>
    <row r="324" spans="1:16" ht="76.5" x14ac:dyDescent="0.2">
      <c r="A324" s="16">
        <v>5</v>
      </c>
      <c r="B324" s="22" t="s">
        <v>1118</v>
      </c>
      <c r="C324" s="23" t="s">
        <v>26</v>
      </c>
      <c r="D324" s="25">
        <v>21</v>
      </c>
      <c r="E324" s="129" t="s">
        <v>1119</v>
      </c>
      <c r="F324" s="129" t="s">
        <v>876</v>
      </c>
      <c r="G324" s="23" t="s">
        <v>877</v>
      </c>
      <c r="H324" s="23" t="s">
        <v>908</v>
      </c>
      <c r="I324" s="25" t="s">
        <v>96</v>
      </c>
      <c r="J324" s="25">
        <v>3</v>
      </c>
      <c r="K324" s="26">
        <v>43759</v>
      </c>
      <c r="L324" s="148">
        <v>44711</v>
      </c>
      <c r="M324" s="22">
        <f t="shared" si="4"/>
        <v>136</v>
      </c>
      <c r="N324" s="27">
        <v>0.5</v>
      </c>
      <c r="O324" s="35" t="s">
        <v>2163</v>
      </c>
      <c r="P324" s="42" t="s">
        <v>879</v>
      </c>
    </row>
    <row r="325" spans="1:16" ht="51" x14ac:dyDescent="0.2">
      <c r="A325" s="16">
        <v>5</v>
      </c>
      <c r="B325" s="22" t="s">
        <v>1120</v>
      </c>
      <c r="C325" s="23" t="s">
        <v>26</v>
      </c>
      <c r="D325" s="25">
        <v>21</v>
      </c>
      <c r="E325" s="129" t="s">
        <v>1119</v>
      </c>
      <c r="F325" s="129" t="s">
        <v>876</v>
      </c>
      <c r="G325" s="28" t="s">
        <v>881</v>
      </c>
      <c r="H325" s="28" t="s">
        <v>882</v>
      </c>
      <c r="I325" s="29" t="s">
        <v>883</v>
      </c>
      <c r="J325" s="29">
        <v>150</v>
      </c>
      <c r="K325" s="26">
        <v>43678</v>
      </c>
      <c r="L325" s="34">
        <v>44285</v>
      </c>
      <c r="M325" s="22">
        <f t="shared" si="4"/>
        <v>87</v>
      </c>
      <c r="N325" s="62">
        <v>1</v>
      </c>
      <c r="O325" s="35" t="s">
        <v>884</v>
      </c>
      <c r="P325" s="42" t="s">
        <v>85</v>
      </c>
    </row>
    <row r="326" spans="1:16" ht="63.75" x14ac:dyDescent="0.2">
      <c r="A326" s="16">
        <v>5</v>
      </c>
      <c r="B326" s="22" t="s">
        <v>1121</v>
      </c>
      <c r="C326" s="23" t="s">
        <v>26</v>
      </c>
      <c r="D326" s="25">
        <v>21</v>
      </c>
      <c r="E326" s="129" t="s">
        <v>1119</v>
      </c>
      <c r="F326" s="129" t="s">
        <v>886</v>
      </c>
      <c r="G326" s="23" t="s">
        <v>887</v>
      </c>
      <c r="H326" s="28" t="s">
        <v>888</v>
      </c>
      <c r="I326" s="25" t="s">
        <v>96</v>
      </c>
      <c r="J326" s="25">
        <v>1</v>
      </c>
      <c r="K326" s="26">
        <v>43759</v>
      </c>
      <c r="L326" s="26">
        <v>43921</v>
      </c>
      <c r="M326" s="22">
        <f t="shared" si="4"/>
        <v>23</v>
      </c>
      <c r="N326" s="62">
        <v>1</v>
      </c>
      <c r="O326" s="40" t="s">
        <v>1122</v>
      </c>
      <c r="P326" s="42" t="s">
        <v>890</v>
      </c>
    </row>
    <row r="327" spans="1:16" ht="76.5" x14ac:dyDescent="0.2">
      <c r="A327" s="16">
        <v>5</v>
      </c>
      <c r="B327" s="22" t="s">
        <v>1123</v>
      </c>
      <c r="C327" s="23" t="s">
        <v>26</v>
      </c>
      <c r="D327" s="25">
        <v>21</v>
      </c>
      <c r="E327" s="129" t="s">
        <v>1119</v>
      </c>
      <c r="F327" s="129" t="s">
        <v>886</v>
      </c>
      <c r="G327" s="28" t="s">
        <v>892</v>
      </c>
      <c r="H327" s="28" t="s">
        <v>2087</v>
      </c>
      <c r="I327" s="29" t="s">
        <v>893</v>
      </c>
      <c r="J327" s="29">
        <v>4</v>
      </c>
      <c r="K327" s="26">
        <v>43831</v>
      </c>
      <c r="L327" s="26">
        <v>44561</v>
      </c>
      <c r="M327" s="22">
        <f t="shared" si="4"/>
        <v>104</v>
      </c>
      <c r="N327" s="142">
        <v>1</v>
      </c>
      <c r="O327" s="127" t="s">
        <v>2184</v>
      </c>
      <c r="P327" s="113" t="s">
        <v>2090</v>
      </c>
    </row>
    <row r="328" spans="1:16" ht="63.75" x14ac:dyDescent="0.2">
      <c r="A328" s="16">
        <v>5</v>
      </c>
      <c r="B328" s="22" t="s">
        <v>1124</v>
      </c>
      <c r="C328" s="23" t="s">
        <v>26</v>
      </c>
      <c r="D328" s="25">
        <v>21</v>
      </c>
      <c r="E328" s="129" t="s">
        <v>1119</v>
      </c>
      <c r="F328" s="129" t="s">
        <v>886</v>
      </c>
      <c r="G328" s="28" t="s">
        <v>895</v>
      </c>
      <c r="H328" s="28" t="s">
        <v>896</v>
      </c>
      <c r="I328" s="29" t="s">
        <v>897</v>
      </c>
      <c r="J328" s="29">
        <v>2800</v>
      </c>
      <c r="K328" s="26">
        <v>43770</v>
      </c>
      <c r="L328" s="26">
        <v>44561</v>
      </c>
      <c r="M328" s="22">
        <f t="shared" si="4"/>
        <v>113</v>
      </c>
      <c r="N328" s="142">
        <v>1</v>
      </c>
      <c r="O328" s="127" t="s">
        <v>2173</v>
      </c>
      <c r="P328" s="42" t="s">
        <v>2089</v>
      </c>
    </row>
    <row r="329" spans="1:16" ht="76.5" x14ac:dyDescent="0.2">
      <c r="A329" s="16">
        <v>5</v>
      </c>
      <c r="B329" s="22" t="s">
        <v>1125</v>
      </c>
      <c r="C329" s="23" t="s">
        <v>26</v>
      </c>
      <c r="D329" s="25">
        <v>21</v>
      </c>
      <c r="E329" s="129" t="s">
        <v>1119</v>
      </c>
      <c r="F329" s="129" t="s">
        <v>900</v>
      </c>
      <c r="G329" s="28" t="s">
        <v>901</v>
      </c>
      <c r="H329" s="28" t="s">
        <v>902</v>
      </c>
      <c r="I329" s="29" t="s">
        <v>2179</v>
      </c>
      <c r="J329" s="29">
        <v>2000</v>
      </c>
      <c r="K329" s="26">
        <v>43770</v>
      </c>
      <c r="L329" s="148">
        <v>44742</v>
      </c>
      <c r="M329" s="22">
        <f t="shared" si="4"/>
        <v>139</v>
      </c>
      <c r="N329" s="142">
        <v>0.54</v>
      </c>
      <c r="O329" s="131" t="s">
        <v>2175</v>
      </c>
      <c r="P329" s="42" t="s">
        <v>2089</v>
      </c>
    </row>
    <row r="330" spans="1:16" ht="76.5" x14ac:dyDescent="0.2">
      <c r="A330" s="16">
        <v>5</v>
      </c>
      <c r="B330" s="22" t="s">
        <v>1126</v>
      </c>
      <c r="C330" s="23" t="s">
        <v>26</v>
      </c>
      <c r="D330" s="25">
        <v>21</v>
      </c>
      <c r="E330" s="129" t="s">
        <v>1119</v>
      </c>
      <c r="F330" s="129" t="s">
        <v>900</v>
      </c>
      <c r="G330" s="28" t="s">
        <v>905</v>
      </c>
      <c r="H330" s="28" t="s">
        <v>2088</v>
      </c>
      <c r="I330" s="29" t="s">
        <v>893</v>
      </c>
      <c r="J330" s="29">
        <v>4</v>
      </c>
      <c r="K330" s="26">
        <v>43831</v>
      </c>
      <c r="L330" s="148">
        <v>44742</v>
      </c>
      <c r="M330" s="22">
        <f t="shared" si="4"/>
        <v>130</v>
      </c>
      <c r="N330" s="142">
        <v>0.7</v>
      </c>
      <c r="O330" s="127" t="s">
        <v>2181</v>
      </c>
      <c r="P330" s="113" t="s">
        <v>2090</v>
      </c>
    </row>
    <row r="331" spans="1:16" ht="76.5" x14ac:dyDescent="0.2">
      <c r="A331" s="16">
        <v>5</v>
      </c>
      <c r="B331" s="22" t="s">
        <v>1127</v>
      </c>
      <c r="C331" s="23" t="s">
        <v>26</v>
      </c>
      <c r="D331" s="25">
        <v>21</v>
      </c>
      <c r="E331" s="129" t="s">
        <v>1119</v>
      </c>
      <c r="F331" s="111" t="s">
        <v>949</v>
      </c>
      <c r="G331" s="28" t="s">
        <v>950</v>
      </c>
      <c r="H331" s="23" t="s">
        <v>951</v>
      </c>
      <c r="I331" s="25" t="s">
        <v>952</v>
      </c>
      <c r="J331" s="25">
        <v>2</v>
      </c>
      <c r="K331" s="26">
        <v>43759</v>
      </c>
      <c r="L331" s="26">
        <v>43861</v>
      </c>
      <c r="M331" s="22">
        <f t="shared" ref="M331:M394" si="6">ROUND((L331-K331)/7,0)</f>
        <v>15</v>
      </c>
      <c r="N331" s="62">
        <v>1</v>
      </c>
      <c r="O331" s="40" t="s">
        <v>1128</v>
      </c>
      <c r="P331" s="42" t="s">
        <v>890</v>
      </c>
    </row>
    <row r="332" spans="1:16" ht="63.75" x14ac:dyDescent="0.2">
      <c r="A332" s="16">
        <v>5</v>
      </c>
      <c r="B332" s="22" t="s">
        <v>1129</v>
      </c>
      <c r="C332" s="23" t="s">
        <v>26</v>
      </c>
      <c r="D332" s="25">
        <v>21</v>
      </c>
      <c r="E332" s="129" t="s">
        <v>1119</v>
      </c>
      <c r="F332" s="111" t="s">
        <v>949</v>
      </c>
      <c r="G332" s="28" t="s">
        <v>955</v>
      </c>
      <c r="H332" s="23" t="s">
        <v>956</v>
      </c>
      <c r="I332" s="25" t="s">
        <v>957</v>
      </c>
      <c r="J332" s="25">
        <v>11000</v>
      </c>
      <c r="K332" s="26">
        <v>43831</v>
      </c>
      <c r="L332" s="26">
        <v>44561</v>
      </c>
      <c r="M332" s="22">
        <f t="shared" si="6"/>
        <v>104</v>
      </c>
      <c r="N332" s="62">
        <v>1</v>
      </c>
      <c r="O332" s="139" t="s">
        <v>2156</v>
      </c>
      <c r="P332" s="42" t="s">
        <v>898</v>
      </c>
    </row>
    <row r="333" spans="1:16" ht="69.75" customHeight="1" x14ac:dyDescent="0.2">
      <c r="A333" s="16">
        <v>5</v>
      </c>
      <c r="B333" s="22" t="s">
        <v>1130</v>
      </c>
      <c r="C333" s="23" t="s">
        <v>26</v>
      </c>
      <c r="D333" s="25">
        <v>21</v>
      </c>
      <c r="E333" s="129" t="s">
        <v>1119</v>
      </c>
      <c r="F333" s="111" t="s">
        <v>959</v>
      </c>
      <c r="G333" s="28" t="s">
        <v>960</v>
      </c>
      <c r="H333" s="28" t="s">
        <v>961</v>
      </c>
      <c r="I333" s="29" t="s">
        <v>962</v>
      </c>
      <c r="J333" s="29">
        <v>9000</v>
      </c>
      <c r="K333" s="26">
        <v>43770</v>
      </c>
      <c r="L333" s="26">
        <v>44561</v>
      </c>
      <c r="M333" s="22">
        <f t="shared" si="6"/>
        <v>113</v>
      </c>
      <c r="N333" s="145">
        <v>1</v>
      </c>
      <c r="O333" s="127" t="s">
        <v>2099</v>
      </c>
      <c r="P333" s="42" t="s">
        <v>963</v>
      </c>
    </row>
    <row r="334" spans="1:16" ht="76.5" x14ac:dyDescent="0.2">
      <c r="A334" s="16">
        <v>5</v>
      </c>
      <c r="B334" s="22" t="s">
        <v>1131</v>
      </c>
      <c r="C334" s="23" t="s">
        <v>26</v>
      </c>
      <c r="D334" s="25">
        <v>21</v>
      </c>
      <c r="E334" s="129" t="s">
        <v>1119</v>
      </c>
      <c r="F334" s="111" t="s">
        <v>1132</v>
      </c>
      <c r="G334" s="28" t="s">
        <v>966</v>
      </c>
      <c r="H334" s="28" t="s">
        <v>967</v>
      </c>
      <c r="I334" s="29" t="s">
        <v>135</v>
      </c>
      <c r="J334" s="29">
        <v>1</v>
      </c>
      <c r="K334" s="26">
        <v>43759</v>
      </c>
      <c r="L334" s="26">
        <v>44104</v>
      </c>
      <c r="M334" s="22">
        <f t="shared" si="6"/>
        <v>49</v>
      </c>
      <c r="N334" s="27">
        <v>1</v>
      </c>
      <c r="O334" s="28" t="s">
        <v>968</v>
      </c>
      <c r="P334" s="42" t="s">
        <v>969</v>
      </c>
    </row>
    <row r="335" spans="1:16" ht="76.5" x14ac:dyDescent="0.2">
      <c r="A335" s="16">
        <v>5</v>
      </c>
      <c r="B335" s="22" t="s">
        <v>1133</v>
      </c>
      <c r="C335" s="23" t="s">
        <v>26</v>
      </c>
      <c r="D335" s="25">
        <v>21</v>
      </c>
      <c r="E335" s="129" t="s">
        <v>1119</v>
      </c>
      <c r="F335" s="111" t="s">
        <v>1132</v>
      </c>
      <c r="G335" s="28" t="s">
        <v>1010</v>
      </c>
      <c r="H335" s="28" t="s">
        <v>1011</v>
      </c>
      <c r="I335" s="29" t="s">
        <v>1012</v>
      </c>
      <c r="J335" s="29">
        <v>1</v>
      </c>
      <c r="K335" s="26">
        <v>43922</v>
      </c>
      <c r="L335" s="26">
        <v>44561</v>
      </c>
      <c r="M335" s="22">
        <f t="shared" si="6"/>
        <v>91</v>
      </c>
      <c r="N335" s="145">
        <v>1</v>
      </c>
      <c r="O335" s="127" t="s">
        <v>2170</v>
      </c>
      <c r="P335" s="42" t="s">
        <v>1013</v>
      </c>
    </row>
    <row r="336" spans="1:16" ht="75.75" customHeight="1" x14ac:dyDescent="0.2">
      <c r="A336" s="16">
        <v>5</v>
      </c>
      <c r="B336" s="22" t="s">
        <v>1134</v>
      </c>
      <c r="C336" s="23" t="s">
        <v>26</v>
      </c>
      <c r="D336" s="25">
        <v>21</v>
      </c>
      <c r="E336" s="129" t="s">
        <v>1119</v>
      </c>
      <c r="F336" s="111" t="s">
        <v>975</v>
      </c>
      <c r="G336" s="66" t="s">
        <v>976</v>
      </c>
      <c r="H336" s="28" t="s">
        <v>977</v>
      </c>
      <c r="I336" s="29" t="s">
        <v>978</v>
      </c>
      <c r="J336" s="29">
        <v>3</v>
      </c>
      <c r="K336" s="26">
        <v>43770</v>
      </c>
      <c r="L336" s="26">
        <v>44561</v>
      </c>
      <c r="M336" s="22">
        <f t="shared" si="6"/>
        <v>113</v>
      </c>
      <c r="N336" s="141">
        <v>1</v>
      </c>
      <c r="O336" s="35" t="s">
        <v>2167</v>
      </c>
      <c r="P336" s="42" t="s">
        <v>361</v>
      </c>
    </row>
    <row r="337" spans="1:16" ht="63.75" x14ac:dyDescent="0.2">
      <c r="A337" s="16">
        <v>5</v>
      </c>
      <c r="B337" s="22" t="s">
        <v>1135</v>
      </c>
      <c r="C337" s="23" t="s">
        <v>26</v>
      </c>
      <c r="D337" s="25">
        <v>21</v>
      </c>
      <c r="E337" s="129" t="s">
        <v>1119</v>
      </c>
      <c r="F337" s="111" t="s">
        <v>975</v>
      </c>
      <c r="G337" s="66" t="s">
        <v>976</v>
      </c>
      <c r="H337" s="28" t="s">
        <v>980</v>
      </c>
      <c r="I337" s="29" t="s">
        <v>893</v>
      </c>
      <c r="J337" s="29">
        <v>4</v>
      </c>
      <c r="K337" s="26">
        <v>44012</v>
      </c>
      <c r="L337" s="148">
        <v>44711</v>
      </c>
      <c r="M337" s="137">
        <v>98</v>
      </c>
      <c r="N337" s="141">
        <v>0</v>
      </c>
      <c r="O337" s="35" t="s">
        <v>2161</v>
      </c>
      <c r="P337" s="42" t="s">
        <v>361</v>
      </c>
    </row>
    <row r="338" spans="1:16" ht="78" customHeight="1" x14ac:dyDescent="0.2">
      <c r="A338" s="16">
        <v>5</v>
      </c>
      <c r="B338" s="22" t="s">
        <v>1136</v>
      </c>
      <c r="C338" s="23" t="s">
        <v>26</v>
      </c>
      <c r="D338" s="25">
        <v>22</v>
      </c>
      <c r="E338" s="129" t="s">
        <v>1137</v>
      </c>
      <c r="F338" s="111" t="s">
        <v>1085</v>
      </c>
      <c r="G338" s="66" t="s">
        <v>1086</v>
      </c>
      <c r="H338" s="28" t="s">
        <v>1138</v>
      </c>
      <c r="I338" s="29" t="s">
        <v>1139</v>
      </c>
      <c r="J338" s="29">
        <v>1</v>
      </c>
      <c r="K338" s="26">
        <v>43759</v>
      </c>
      <c r="L338" s="55">
        <v>44804</v>
      </c>
      <c r="M338" s="22">
        <f t="shared" si="6"/>
        <v>149</v>
      </c>
      <c r="N338" s="62">
        <v>0</v>
      </c>
      <c r="O338" s="35" t="s">
        <v>2137</v>
      </c>
      <c r="P338" s="42" t="s">
        <v>1140</v>
      </c>
    </row>
    <row r="339" spans="1:16" ht="51" hidden="1" x14ac:dyDescent="0.2">
      <c r="A339" s="16">
        <v>5</v>
      </c>
      <c r="B339" s="114" t="s">
        <v>1141</v>
      </c>
      <c r="C339" s="115" t="s">
        <v>26</v>
      </c>
      <c r="D339" s="116">
        <v>22</v>
      </c>
      <c r="E339" s="180" t="s">
        <v>1137</v>
      </c>
      <c r="F339" s="181" t="s">
        <v>1085</v>
      </c>
      <c r="G339" s="118" t="s">
        <v>1086</v>
      </c>
      <c r="H339" s="117" t="s">
        <v>1138</v>
      </c>
      <c r="I339" s="119" t="s">
        <v>1139</v>
      </c>
      <c r="J339" s="119">
        <v>1</v>
      </c>
      <c r="K339" s="120">
        <v>43759</v>
      </c>
      <c r="L339" s="121">
        <v>44561</v>
      </c>
      <c r="M339" s="114">
        <f t="shared" si="6"/>
        <v>115</v>
      </c>
      <c r="N339" s="122">
        <v>0</v>
      </c>
      <c r="O339" s="123" t="s">
        <v>2190</v>
      </c>
      <c r="P339" s="124" t="s">
        <v>1140</v>
      </c>
    </row>
    <row r="340" spans="1:16" ht="63" customHeight="1" x14ac:dyDescent="0.2">
      <c r="A340" s="16">
        <v>5</v>
      </c>
      <c r="B340" s="22" t="s">
        <v>1142</v>
      </c>
      <c r="C340" s="23" t="s">
        <v>26</v>
      </c>
      <c r="D340" s="25">
        <v>22</v>
      </c>
      <c r="E340" s="129" t="s">
        <v>1137</v>
      </c>
      <c r="F340" s="111" t="s">
        <v>1095</v>
      </c>
      <c r="G340" s="66" t="s">
        <v>1096</v>
      </c>
      <c r="H340" s="28" t="s">
        <v>1097</v>
      </c>
      <c r="I340" s="29" t="s">
        <v>1098</v>
      </c>
      <c r="J340" s="29">
        <v>1</v>
      </c>
      <c r="K340" s="26">
        <v>43759</v>
      </c>
      <c r="L340" s="55">
        <v>44804</v>
      </c>
      <c r="M340" s="22">
        <f t="shared" si="6"/>
        <v>149</v>
      </c>
      <c r="N340" s="62">
        <v>0</v>
      </c>
      <c r="O340" s="35" t="s">
        <v>2138</v>
      </c>
      <c r="P340" s="42" t="s">
        <v>1140</v>
      </c>
    </row>
    <row r="341" spans="1:16" ht="76.5" x14ac:dyDescent="0.2">
      <c r="A341" s="16">
        <v>5</v>
      </c>
      <c r="B341" s="22" t="s">
        <v>1143</v>
      </c>
      <c r="C341" s="23" t="s">
        <v>26</v>
      </c>
      <c r="D341" s="25">
        <v>23</v>
      </c>
      <c r="E341" s="129" t="s">
        <v>1144</v>
      </c>
      <c r="F341" s="111" t="s">
        <v>965</v>
      </c>
      <c r="G341" s="28" t="s">
        <v>966</v>
      </c>
      <c r="H341" s="28" t="s">
        <v>967</v>
      </c>
      <c r="I341" s="29" t="s">
        <v>135</v>
      </c>
      <c r="J341" s="29">
        <v>1</v>
      </c>
      <c r="K341" s="26">
        <v>43759</v>
      </c>
      <c r="L341" s="26">
        <v>44104</v>
      </c>
      <c r="M341" s="22">
        <f t="shared" si="6"/>
        <v>49</v>
      </c>
      <c r="N341" s="27">
        <v>1</v>
      </c>
      <c r="O341" s="28" t="s">
        <v>968</v>
      </c>
      <c r="P341" s="42" t="s">
        <v>969</v>
      </c>
    </row>
    <row r="342" spans="1:16" ht="63.75" x14ac:dyDescent="0.2">
      <c r="A342" s="16">
        <v>5</v>
      </c>
      <c r="B342" s="22" t="s">
        <v>1145</v>
      </c>
      <c r="C342" s="23" t="s">
        <v>26</v>
      </c>
      <c r="D342" s="25">
        <v>23</v>
      </c>
      <c r="E342" s="129" t="s">
        <v>1144</v>
      </c>
      <c r="F342" s="111" t="s">
        <v>965</v>
      </c>
      <c r="G342" s="28" t="s">
        <v>1010</v>
      </c>
      <c r="H342" s="28" t="s">
        <v>1011</v>
      </c>
      <c r="I342" s="29" t="s">
        <v>1012</v>
      </c>
      <c r="J342" s="29">
        <v>1</v>
      </c>
      <c r="K342" s="26">
        <v>43922</v>
      </c>
      <c r="L342" s="148">
        <v>44713</v>
      </c>
      <c r="M342" s="22">
        <f t="shared" si="6"/>
        <v>113</v>
      </c>
      <c r="N342" s="145">
        <v>0.5</v>
      </c>
      <c r="O342" s="127" t="s">
        <v>2189</v>
      </c>
      <c r="P342" s="42" t="s">
        <v>1013</v>
      </c>
    </row>
    <row r="343" spans="1:16" ht="76.5" x14ac:dyDescent="0.2">
      <c r="A343" s="16">
        <v>5</v>
      </c>
      <c r="B343" s="22" t="s">
        <v>1146</v>
      </c>
      <c r="C343" s="23" t="s">
        <v>26</v>
      </c>
      <c r="D343" s="25">
        <v>23</v>
      </c>
      <c r="E343" s="129" t="s">
        <v>1144</v>
      </c>
      <c r="F343" s="111" t="s">
        <v>900</v>
      </c>
      <c r="G343" s="28" t="s">
        <v>901</v>
      </c>
      <c r="H343" s="28" t="s">
        <v>902</v>
      </c>
      <c r="I343" s="29" t="s">
        <v>2179</v>
      </c>
      <c r="J343" s="29">
        <v>2000</v>
      </c>
      <c r="K343" s="26">
        <v>43770</v>
      </c>
      <c r="L343" s="148">
        <v>44742</v>
      </c>
      <c r="M343" s="22">
        <f t="shared" si="6"/>
        <v>139</v>
      </c>
      <c r="N343" s="142">
        <v>0.54</v>
      </c>
      <c r="O343" s="131" t="s">
        <v>2175</v>
      </c>
      <c r="P343" s="42" t="s">
        <v>2089</v>
      </c>
    </row>
    <row r="344" spans="1:16" ht="76.5" x14ac:dyDescent="0.2">
      <c r="A344" s="16">
        <v>5</v>
      </c>
      <c r="B344" s="22" t="s">
        <v>1147</v>
      </c>
      <c r="C344" s="23" t="s">
        <v>26</v>
      </c>
      <c r="D344" s="25">
        <v>23</v>
      </c>
      <c r="E344" s="129" t="s">
        <v>1144</v>
      </c>
      <c r="F344" s="111" t="s">
        <v>900</v>
      </c>
      <c r="G344" s="28" t="s">
        <v>905</v>
      </c>
      <c r="H344" s="28" t="s">
        <v>2088</v>
      </c>
      <c r="I344" s="29" t="s">
        <v>893</v>
      </c>
      <c r="J344" s="29">
        <v>4</v>
      </c>
      <c r="K344" s="26">
        <v>43831</v>
      </c>
      <c r="L344" s="148">
        <v>44742</v>
      </c>
      <c r="M344" s="22">
        <f t="shared" si="6"/>
        <v>130</v>
      </c>
      <c r="N344" s="142">
        <v>0.7</v>
      </c>
      <c r="O344" s="127" t="s">
        <v>2181</v>
      </c>
      <c r="P344" s="113" t="s">
        <v>2090</v>
      </c>
    </row>
    <row r="345" spans="1:16" ht="76.5" x14ac:dyDescent="0.2">
      <c r="A345" s="16">
        <v>5</v>
      </c>
      <c r="B345" s="22" t="s">
        <v>1148</v>
      </c>
      <c r="C345" s="23" t="s">
        <v>26</v>
      </c>
      <c r="D345" s="67">
        <v>24</v>
      </c>
      <c r="E345" s="139" t="s">
        <v>1149</v>
      </c>
      <c r="F345" s="127" t="s">
        <v>1150</v>
      </c>
      <c r="G345" s="35" t="s">
        <v>1151</v>
      </c>
      <c r="H345" s="35" t="s">
        <v>1152</v>
      </c>
      <c r="I345" s="67" t="s">
        <v>1037</v>
      </c>
      <c r="J345" s="67">
        <v>1</v>
      </c>
      <c r="K345" s="55">
        <v>43787</v>
      </c>
      <c r="L345" s="55">
        <v>44012</v>
      </c>
      <c r="M345" s="22">
        <f t="shared" si="6"/>
        <v>32</v>
      </c>
      <c r="N345" s="61">
        <v>1</v>
      </c>
      <c r="O345" s="40" t="s">
        <v>1153</v>
      </c>
      <c r="P345" s="42" t="s">
        <v>1039</v>
      </c>
    </row>
    <row r="346" spans="1:16" ht="76.5" x14ac:dyDescent="0.2">
      <c r="A346" s="16">
        <v>5</v>
      </c>
      <c r="B346" s="22" t="s">
        <v>1154</v>
      </c>
      <c r="C346" s="23" t="s">
        <v>26</v>
      </c>
      <c r="D346" s="67">
        <v>24</v>
      </c>
      <c r="E346" s="139" t="s">
        <v>1149</v>
      </c>
      <c r="F346" s="127" t="s">
        <v>1150</v>
      </c>
      <c r="G346" s="35" t="s">
        <v>1155</v>
      </c>
      <c r="H346" s="35" t="s">
        <v>1156</v>
      </c>
      <c r="I346" s="29" t="s">
        <v>1157</v>
      </c>
      <c r="J346" s="67">
        <v>1</v>
      </c>
      <c r="K346" s="77">
        <v>43770</v>
      </c>
      <c r="L346" s="55">
        <v>43921</v>
      </c>
      <c r="M346" s="22">
        <f t="shared" si="6"/>
        <v>22</v>
      </c>
      <c r="N346" s="61">
        <v>1</v>
      </c>
      <c r="O346" s="35" t="s">
        <v>1158</v>
      </c>
      <c r="P346" s="67" t="s">
        <v>430</v>
      </c>
    </row>
    <row r="347" spans="1:16" ht="76.5" x14ac:dyDescent="0.2">
      <c r="A347" s="16">
        <v>5</v>
      </c>
      <c r="B347" s="22" t="s">
        <v>1159</v>
      </c>
      <c r="C347" s="23" t="s">
        <v>26</v>
      </c>
      <c r="D347" s="29">
        <v>24</v>
      </c>
      <c r="E347" s="129" t="s">
        <v>1149</v>
      </c>
      <c r="F347" s="111" t="s">
        <v>1150</v>
      </c>
      <c r="G347" s="28" t="s">
        <v>1155</v>
      </c>
      <c r="H347" s="28" t="s">
        <v>1160</v>
      </c>
      <c r="I347" s="29" t="s">
        <v>1161</v>
      </c>
      <c r="J347" s="29">
        <v>1</v>
      </c>
      <c r="K347" s="34">
        <v>43770</v>
      </c>
      <c r="L347" s="26">
        <v>43921</v>
      </c>
      <c r="M347" s="22">
        <f t="shared" si="6"/>
        <v>22</v>
      </c>
      <c r="N347" s="62">
        <v>1</v>
      </c>
      <c r="O347" s="35" t="s">
        <v>1162</v>
      </c>
      <c r="P347" s="67" t="s">
        <v>1163</v>
      </c>
    </row>
    <row r="348" spans="1:16" ht="76.5" x14ac:dyDescent="0.2">
      <c r="A348" s="16">
        <v>5</v>
      </c>
      <c r="B348" s="22" t="s">
        <v>1164</v>
      </c>
      <c r="C348" s="23" t="s">
        <v>26</v>
      </c>
      <c r="D348" s="25">
        <v>25</v>
      </c>
      <c r="E348" s="129" t="s">
        <v>1165</v>
      </c>
      <c r="F348" s="111" t="s">
        <v>876</v>
      </c>
      <c r="G348" s="23" t="s">
        <v>877</v>
      </c>
      <c r="H348" s="23" t="s">
        <v>908</v>
      </c>
      <c r="I348" s="25" t="s">
        <v>96</v>
      </c>
      <c r="J348" s="25">
        <v>3</v>
      </c>
      <c r="K348" s="26">
        <v>43759</v>
      </c>
      <c r="L348" s="148">
        <v>44711</v>
      </c>
      <c r="M348" s="22">
        <f t="shared" si="6"/>
        <v>136</v>
      </c>
      <c r="N348" s="27">
        <v>0.5</v>
      </c>
      <c r="O348" s="35" t="s">
        <v>2163</v>
      </c>
      <c r="P348" s="42" t="s">
        <v>879</v>
      </c>
    </row>
    <row r="349" spans="1:16" ht="63.75" x14ac:dyDescent="0.2">
      <c r="A349" s="16">
        <v>5</v>
      </c>
      <c r="B349" s="22" t="s">
        <v>1166</v>
      </c>
      <c r="C349" s="23" t="s">
        <v>26</v>
      </c>
      <c r="D349" s="25">
        <v>25</v>
      </c>
      <c r="E349" s="129" t="s">
        <v>1165</v>
      </c>
      <c r="F349" s="111" t="s">
        <v>876</v>
      </c>
      <c r="G349" s="28" t="s">
        <v>881</v>
      </c>
      <c r="H349" s="28" t="s">
        <v>882</v>
      </c>
      <c r="I349" s="29" t="s">
        <v>883</v>
      </c>
      <c r="J349" s="29">
        <v>150</v>
      </c>
      <c r="K349" s="26">
        <v>43678</v>
      </c>
      <c r="L349" s="34">
        <v>44285</v>
      </c>
      <c r="M349" s="22">
        <f t="shared" si="6"/>
        <v>87</v>
      </c>
      <c r="N349" s="62">
        <v>1</v>
      </c>
      <c r="O349" s="35" t="s">
        <v>884</v>
      </c>
      <c r="P349" s="42" t="s">
        <v>85</v>
      </c>
    </row>
    <row r="350" spans="1:16" ht="63.75" x14ac:dyDescent="0.2">
      <c r="A350" s="16">
        <v>5</v>
      </c>
      <c r="B350" s="22" t="s">
        <v>1167</v>
      </c>
      <c r="C350" s="23" t="s">
        <v>26</v>
      </c>
      <c r="D350" s="25">
        <v>25</v>
      </c>
      <c r="E350" s="129" t="s">
        <v>1165</v>
      </c>
      <c r="F350" s="111" t="s">
        <v>886</v>
      </c>
      <c r="G350" s="23" t="s">
        <v>887</v>
      </c>
      <c r="H350" s="28" t="s">
        <v>888</v>
      </c>
      <c r="I350" s="25" t="s">
        <v>96</v>
      </c>
      <c r="J350" s="25">
        <v>1</v>
      </c>
      <c r="K350" s="26">
        <v>43759</v>
      </c>
      <c r="L350" s="26">
        <v>43921</v>
      </c>
      <c r="M350" s="22">
        <f t="shared" si="6"/>
        <v>23</v>
      </c>
      <c r="N350" s="62">
        <v>1</v>
      </c>
      <c r="O350" s="40" t="s">
        <v>1168</v>
      </c>
      <c r="P350" s="42" t="s">
        <v>890</v>
      </c>
    </row>
    <row r="351" spans="1:16" ht="76.5" x14ac:dyDescent="0.2">
      <c r="A351" s="16">
        <v>5</v>
      </c>
      <c r="B351" s="22" t="s">
        <v>1169</v>
      </c>
      <c r="C351" s="23" t="s">
        <v>26</v>
      </c>
      <c r="D351" s="25">
        <v>25</v>
      </c>
      <c r="E351" s="129" t="s">
        <v>1165</v>
      </c>
      <c r="F351" s="111" t="s">
        <v>886</v>
      </c>
      <c r="G351" s="28" t="s">
        <v>892</v>
      </c>
      <c r="H351" s="28" t="s">
        <v>2087</v>
      </c>
      <c r="I351" s="29" t="s">
        <v>893</v>
      </c>
      <c r="J351" s="29">
        <v>4</v>
      </c>
      <c r="K351" s="26">
        <v>43831</v>
      </c>
      <c r="L351" s="26">
        <v>44561</v>
      </c>
      <c r="M351" s="22">
        <f t="shared" si="6"/>
        <v>104</v>
      </c>
      <c r="N351" s="142">
        <v>1</v>
      </c>
      <c r="O351" s="127" t="s">
        <v>2184</v>
      </c>
      <c r="P351" s="113" t="s">
        <v>2090</v>
      </c>
    </row>
    <row r="352" spans="1:16" ht="63.75" x14ac:dyDescent="0.2">
      <c r="A352" s="16">
        <v>5</v>
      </c>
      <c r="B352" s="22" t="s">
        <v>1170</v>
      </c>
      <c r="C352" s="23" t="s">
        <v>26</v>
      </c>
      <c r="D352" s="25">
        <v>25</v>
      </c>
      <c r="E352" s="129" t="s">
        <v>1165</v>
      </c>
      <c r="F352" s="111" t="s">
        <v>886</v>
      </c>
      <c r="G352" s="28" t="s">
        <v>895</v>
      </c>
      <c r="H352" s="28" t="s">
        <v>896</v>
      </c>
      <c r="I352" s="29" t="s">
        <v>897</v>
      </c>
      <c r="J352" s="29">
        <v>2800</v>
      </c>
      <c r="K352" s="26">
        <v>43770</v>
      </c>
      <c r="L352" s="26">
        <v>44561</v>
      </c>
      <c r="M352" s="22">
        <f t="shared" si="6"/>
        <v>113</v>
      </c>
      <c r="N352" s="142">
        <v>1</v>
      </c>
      <c r="O352" s="127" t="s">
        <v>2173</v>
      </c>
      <c r="P352" s="42" t="s">
        <v>2089</v>
      </c>
    </row>
    <row r="353" spans="1:16" ht="76.5" x14ac:dyDescent="0.2">
      <c r="A353" s="16">
        <v>5</v>
      </c>
      <c r="B353" s="22" t="s">
        <v>1171</v>
      </c>
      <c r="C353" s="23" t="s">
        <v>26</v>
      </c>
      <c r="D353" s="25">
        <v>25</v>
      </c>
      <c r="E353" s="129" t="s">
        <v>1165</v>
      </c>
      <c r="F353" s="111" t="s">
        <v>900</v>
      </c>
      <c r="G353" s="28" t="s">
        <v>901</v>
      </c>
      <c r="H353" s="28" t="s">
        <v>902</v>
      </c>
      <c r="I353" s="29" t="s">
        <v>2179</v>
      </c>
      <c r="J353" s="29">
        <v>2000</v>
      </c>
      <c r="K353" s="26">
        <v>43770</v>
      </c>
      <c r="L353" s="148">
        <v>44742</v>
      </c>
      <c r="M353" s="22">
        <f t="shared" si="6"/>
        <v>139</v>
      </c>
      <c r="N353" s="142">
        <v>0.54</v>
      </c>
      <c r="O353" s="131" t="s">
        <v>2175</v>
      </c>
      <c r="P353" s="42" t="s">
        <v>2089</v>
      </c>
    </row>
    <row r="354" spans="1:16" ht="76.5" x14ac:dyDescent="0.2">
      <c r="A354" s="16">
        <v>5</v>
      </c>
      <c r="B354" s="22" t="s">
        <v>1172</v>
      </c>
      <c r="C354" s="23" t="s">
        <v>26</v>
      </c>
      <c r="D354" s="25">
        <v>25</v>
      </c>
      <c r="E354" s="129" t="s">
        <v>1165</v>
      </c>
      <c r="F354" s="111" t="s">
        <v>900</v>
      </c>
      <c r="G354" s="28" t="s">
        <v>905</v>
      </c>
      <c r="H354" s="28" t="s">
        <v>2088</v>
      </c>
      <c r="I354" s="29" t="s">
        <v>893</v>
      </c>
      <c r="J354" s="29">
        <v>4</v>
      </c>
      <c r="K354" s="26">
        <v>43831</v>
      </c>
      <c r="L354" s="148">
        <v>44742</v>
      </c>
      <c r="M354" s="22">
        <f t="shared" si="6"/>
        <v>130</v>
      </c>
      <c r="N354" s="142">
        <v>0.7</v>
      </c>
      <c r="O354" s="127" t="s">
        <v>2181</v>
      </c>
      <c r="P354" s="113" t="s">
        <v>2090</v>
      </c>
    </row>
    <row r="355" spans="1:16" ht="76.5" x14ac:dyDescent="0.2">
      <c r="A355" s="16">
        <v>5</v>
      </c>
      <c r="B355" s="22" t="s">
        <v>1173</v>
      </c>
      <c r="C355" s="23" t="s">
        <v>26</v>
      </c>
      <c r="D355" s="29">
        <v>26</v>
      </c>
      <c r="E355" s="129" t="s">
        <v>1174</v>
      </c>
      <c r="F355" s="111" t="s">
        <v>900</v>
      </c>
      <c r="G355" s="28" t="s">
        <v>901</v>
      </c>
      <c r="H355" s="28" t="s">
        <v>902</v>
      </c>
      <c r="I355" s="29" t="s">
        <v>2179</v>
      </c>
      <c r="J355" s="29">
        <v>2000</v>
      </c>
      <c r="K355" s="26">
        <v>43770</v>
      </c>
      <c r="L355" s="148">
        <v>44742</v>
      </c>
      <c r="M355" s="22">
        <f t="shared" si="6"/>
        <v>139</v>
      </c>
      <c r="N355" s="142">
        <v>0.54</v>
      </c>
      <c r="O355" s="131" t="s">
        <v>2175</v>
      </c>
      <c r="P355" s="42" t="s">
        <v>2089</v>
      </c>
    </row>
    <row r="356" spans="1:16" ht="76.5" x14ac:dyDescent="0.2">
      <c r="A356" s="16">
        <v>5</v>
      </c>
      <c r="B356" s="22" t="s">
        <v>1175</v>
      </c>
      <c r="C356" s="23" t="s">
        <v>26</v>
      </c>
      <c r="D356" s="29">
        <v>26</v>
      </c>
      <c r="E356" s="129" t="s">
        <v>1174</v>
      </c>
      <c r="F356" s="111" t="s">
        <v>900</v>
      </c>
      <c r="G356" s="28" t="s">
        <v>905</v>
      </c>
      <c r="H356" s="28" t="s">
        <v>2088</v>
      </c>
      <c r="I356" s="29" t="s">
        <v>893</v>
      </c>
      <c r="J356" s="29">
        <v>4</v>
      </c>
      <c r="K356" s="26">
        <v>43831</v>
      </c>
      <c r="L356" s="148">
        <v>44742</v>
      </c>
      <c r="M356" s="22">
        <f t="shared" si="6"/>
        <v>130</v>
      </c>
      <c r="N356" s="143">
        <v>0.5</v>
      </c>
      <c r="O356" s="127" t="s">
        <v>2185</v>
      </c>
      <c r="P356" s="113" t="s">
        <v>2090</v>
      </c>
    </row>
    <row r="357" spans="1:16" ht="63.75" x14ac:dyDescent="0.2">
      <c r="A357" s="16">
        <v>5</v>
      </c>
      <c r="B357" s="22" t="s">
        <v>1176</v>
      </c>
      <c r="C357" s="23" t="s">
        <v>26</v>
      </c>
      <c r="D357" s="29">
        <v>26</v>
      </c>
      <c r="E357" s="129" t="s">
        <v>1174</v>
      </c>
      <c r="F357" s="111" t="s">
        <v>900</v>
      </c>
      <c r="G357" s="28" t="s">
        <v>955</v>
      </c>
      <c r="H357" s="23" t="s">
        <v>956</v>
      </c>
      <c r="I357" s="25" t="s">
        <v>957</v>
      </c>
      <c r="J357" s="25">
        <v>11000</v>
      </c>
      <c r="K357" s="26">
        <v>43831</v>
      </c>
      <c r="L357" s="26">
        <v>44561</v>
      </c>
      <c r="M357" s="22">
        <f t="shared" si="6"/>
        <v>104</v>
      </c>
      <c r="N357" s="62">
        <v>1</v>
      </c>
      <c r="O357" s="139" t="s">
        <v>2156</v>
      </c>
      <c r="P357" s="42" t="s">
        <v>898</v>
      </c>
    </row>
    <row r="358" spans="1:16" ht="76.5" x14ac:dyDescent="0.2">
      <c r="A358" s="16">
        <v>5</v>
      </c>
      <c r="B358" s="22" t="s">
        <v>1177</v>
      </c>
      <c r="C358" s="23" t="s">
        <v>26</v>
      </c>
      <c r="D358" s="29">
        <v>26</v>
      </c>
      <c r="E358" s="129" t="s">
        <v>1174</v>
      </c>
      <c r="F358" s="111" t="s">
        <v>1178</v>
      </c>
      <c r="G358" s="23" t="s">
        <v>1179</v>
      </c>
      <c r="H358" s="23" t="s">
        <v>1180</v>
      </c>
      <c r="I358" s="25" t="s">
        <v>1181</v>
      </c>
      <c r="J358" s="25">
        <v>6</v>
      </c>
      <c r="K358" s="26">
        <v>43769</v>
      </c>
      <c r="L358" s="26">
        <v>44135</v>
      </c>
      <c r="M358" s="22">
        <f t="shared" si="6"/>
        <v>52</v>
      </c>
      <c r="N358" s="61">
        <v>1</v>
      </c>
      <c r="O358" s="40" t="s">
        <v>1182</v>
      </c>
      <c r="P358" s="42" t="s">
        <v>315</v>
      </c>
    </row>
    <row r="359" spans="1:16" ht="38.25" x14ac:dyDescent="0.2">
      <c r="A359" s="16">
        <v>5</v>
      </c>
      <c r="B359" s="22" t="s">
        <v>1183</v>
      </c>
      <c r="C359" s="23" t="s">
        <v>26</v>
      </c>
      <c r="D359" s="25">
        <v>27</v>
      </c>
      <c r="E359" s="129" t="s">
        <v>1184</v>
      </c>
      <c r="F359" s="111" t="s">
        <v>1185</v>
      </c>
      <c r="G359" s="66" t="s">
        <v>1186</v>
      </c>
      <c r="H359" s="66" t="s">
        <v>1187</v>
      </c>
      <c r="I359" s="29" t="s">
        <v>1188</v>
      </c>
      <c r="J359" s="29">
        <v>251</v>
      </c>
      <c r="K359" s="34">
        <v>43770</v>
      </c>
      <c r="L359" s="26">
        <v>44561</v>
      </c>
      <c r="M359" s="22">
        <f t="shared" si="6"/>
        <v>113</v>
      </c>
      <c r="N359" s="62">
        <v>1</v>
      </c>
      <c r="O359" s="35" t="s">
        <v>1189</v>
      </c>
      <c r="P359" s="42" t="s">
        <v>315</v>
      </c>
    </row>
    <row r="360" spans="1:16" ht="51" x14ac:dyDescent="0.2">
      <c r="A360" s="16">
        <v>5</v>
      </c>
      <c r="B360" s="22" t="s">
        <v>1190</v>
      </c>
      <c r="C360" s="23" t="s">
        <v>26</v>
      </c>
      <c r="D360" s="25">
        <v>27</v>
      </c>
      <c r="E360" s="129" t="s">
        <v>1184</v>
      </c>
      <c r="F360" s="111" t="s">
        <v>1191</v>
      </c>
      <c r="G360" s="28" t="s">
        <v>1192</v>
      </c>
      <c r="H360" s="23" t="s">
        <v>1193</v>
      </c>
      <c r="I360" s="25" t="s">
        <v>1194</v>
      </c>
      <c r="J360" s="29">
        <v>3000</v>
      </c>
      <c r="K360" s="34">
        <v>43770</v>
      </c>
      <c r="L360" s="26">
        <v>44134</v>
      </c>
      <c r="M360" s="22">
        <f t="shared" si="6"/>
        <v>52</v>
      </c>
      <c r="N360" s="62">
        <v>1</v>
      </c>
      <c r="O360" s="35" t="s">
        <v>494</v>
      </c>
      <c r="P360" s="42" t="s">
        <v>85</v>
      </c>
    </row>
    <row r="361" spans="1:16" ht="76.5" customHeight="1" x14ac:dyDescent="0.2">
      <c r="A361" s="16">
        <v>6</v>
      </c>
      <c r="B361" s="22" t="s">
        <v>1195</v>
      </c>
      <c r="C361" s="23" t="s">
        <v>26</v>
      </c>
      <c r="D361" s="47">
        <v>1</v>
      </c>
      <c r="E361" s="140" t="s">
        <v>1196</v>
      </c>
      <c r="F361" s="140" t="s">
        <v>1197</v>
      </c>
      <c r="G361" s="28" t="s">
        <v>1198</v>
      </c>
      <c r="H361" s="23" t="s">
        <v>1199</v>
      </c>
      <c r="I361" s="24" t="s">
        <v>1200</v>
      </c>
      <c r="J361" s="25">
        <v>50</v>
      </c>
      <c r="K361" s="26">
        <v>43891</v>
      </c>
      <c r="L361" s="26">
        <v>44195</v>
      </c>
      <c r="M361" s="22">
        <f t="shared" si="6"/>
        <v>43</v>
      </c>
      <c r="N361" s="62">
        <v>1</v>
      </c>
      <c r="O361" s="35" t="s">
        <v>2285</v>
      </c>
      <c r="P361" s="42" t="s">
        <v>85</v>
      </c>
    </row>
    <row r="362" spans="1:16" ht="76.5" customHeight="1" x14ac:dyDescent="0.2">
      <c r="A362" s="16">
        <v>6</v>
      </c>
      <c r="B362" s="22" t="s">
        <v>1201</v>
      </c>
      <c r="C362" s="23" t="s">
        <v>26</v>
      </c>
      <c r="D362" s="47">
        <v>1</v>
      </c>
      <c r="E362" s="140" t="s">
        <v>1196</v>
      </c>
      <c r="F362" s="140" t="s">
        <v>1197</v>
      </c>
      <c r="G362" s="28" t="s">
        <v>1198</v>
      </c>
      <c r="H362" s="23" t="s">
        <v>1202</v>
      </c>
      <c r="I362" s="24" t="s">
        <v>1203</v>
      </c>
      <c r="J362" s="29">
        <v>50</v>
      </c>
      <c r="K362" s="26">
        <v>43891</v>
      </c>
      <c r="L362" s="26">
        <v>44104</v>
      </c>
      <c r="M362" s="22">
        <f t="shared" si="6"/>
        <v>30</v>
      </c>
      <c r="N362" s="62">
        <v>1</v>
      </c>
      <c r="O362" s="35" t="s">
        <v>2285</v>
      </c>
      <c r="P362" s="42" t="s">
        <v>85</v>
      </c>
    </row>
    <row r="363" spans="1:16" ht="76.5" customHeight="1" x14ac:dyDescent="0.2">
      <c r="A363" s="16">
        <v>6</v>
      </c>
      <c r="B363" s="22" t="s">
        <v>1204</v>
      </c>
      <c r="C363" s="23" t="s">
        <v>26</v>
      </c>
      <c r="D363" s="47">
        <v>1</v>
      </c>
      <c r="E363" s="140" t="s">
        <v>1196</v>
      </c>
      <c r="F363" s="140" t="s">
        <v>1197</v>
      </c>
      <c r="G363" s="28" t="s">
        <v>1198</v>
      </c>
      <c r="H363" s="23" t="s">
        <v>1205</v>
      </c>
      <c r="I363" s="24" t="s">
        <v>1206</v>
      </c>
      <c r="J363" s="29">
        <v>3</v>
      </c>
      <c r="K363" s="26">
        <v>43891</v>
      </c>
      <c r="L363" s="26">
        <v>44195</v>
      </c>
      <c r="M363" s="22">
        <f t="shared" si="6"/>
        <v>43</v>
      </c>
      <c r="N363" s="62">
        <v>1</v>
      </c>
      <c r="O363" s="35" t="s">
        <v>2285</v>
      </c>
      <c r="P363" s="42" t="s">
        <v>85</v>
      </c>
    </row>
    <row r="364" spans="1:16" ht="76.5" x14ac:dyDescent="0.2">
      <c r="A364" s="16">
        <v>6</v>
      </c>
      <c r="B364" s="22" t="s">
        <v>1207</v>
      </c>
      <c r="C364" s="23" t="s">
        <v>26</v>
      </c>
      <c r="D364" s="47">
        <v>2</v>
      </c>
      <c r="E364" s="140" t="s">
        <v>1208</v>
      </c>
      <c r="F364" s="140" t="s">
        <v>1209</v>
      </c>
      <c r="G364" s="28" t="s">
        <v>1210</v>
      </c>
      <c r="H364" s="28" t="s">
        <v>902</v>
      </c>
      <c r="I364" s="24" t="s">
        <v>903</v>
      </c>
      <c r="J364" s="29">
        <v>2000</v>
      </c>
      <c r="K364" s="46">
        <v>43770</v>
      </c>
      <c r="L364" s="26">
        <v>44196</v>
      </c>
      <c r="M364" s="22">
        <f t="shared" si="6"/>
        <v>61</v>
      </c>
      <c r="N364" s="62">
        <v>1</v>
      </c>
      <c r="O364" s="111" t="s">
        <v>2286</v>
      </c>
      <c r="P364" s="42" t="s">
        <v>85</v>
      </c>
    </row>
    <row r="365" spans="1:16" ht="89.25" x14ac:dyDescent="0.2">
      <c r="A365" s="16">
        <v>6</v>
      </c>
      <c r="B365" s="22" t="s">
        <v>1211</v>
      </c>
      <c r="C365" s="23" t="s">
        <v>26</v>
      </c>
      <c r="D365" s="47">
        <v>2</v>
      </c>
      <c r="E365" s="140" t="s">
        <v>1208</v>
      </c>
      <c r="F365" s="140" t="s">
        <v>1209</v>
      </c>
      <c r="G365" s="28" t="s">
        <v>905</v>
      </c>
      <c r="H365" s="28" t="s">
        <v>2088</v>
      </c>
      <c r="I365" s="24" t="s">
        <v>893</v>
      </c>
      <c r="J365" s="29">
        <v>4</v>
      </c>
      <c r="K365" s="46">
        <v>43831</v>
      </c>
      <c r="L365" s="26">
        <v>44196</v>
      </c>
      <c r="M365" s="22">
        <f t="shared" si="6"/>
        <v>52</v>
      </c>
      <c r="N365" s="62">
        <v>1</v>
      </c>
      <c r="O365" s="28" t="s">
        <v>1212</v>
      </c>
      <c r="P365" s="42" t="s">
        <v>85</v>
      </c>
    </row>
    <row r="366" spans="1:16" ht="93.75" customHeight="1" x14ac:dyDescent="0.2">
      <c r="A366" s="16">
        <v>7</v>
      </c>
      <c r="B366" s="22" t="s">
        <v>1213</v>
      </c>
      <c r="C366" s="23" t="s">
        <v>26</v>
      </c>
      <c r="D366" s="47">
        <v>1</v>
      </c>
      <c r="E366" s="174" t="s">
        <v>1214</v>
      </c>
      <c r="F366" s="111" t="s">
        <v>1215</v>
      </c>
      <c r="G366" s="28" t="s">
        <v>1216</v>
      </c>
      <c r="H366" s="28" t="s">
        <v>1217</v>
      </c>
      <c r="I366" s="29" t="s">
        <v>1218</v>
      </c>
      <c r="J366" s="29">
        <v>2</v>
      </c>
      <c r="K366" s="79">
        <v>44073</v>
      </c>
      <c r="L366" s="43">
        <v>44560</v>
      </c>
      <c r="M366" s="22">
        <f t="shared" si="6"/>
        <v>70</v>
      </c>
      <c r="N366" s="80">
        <v>1</v>
      </c>
      <c r="O366" s="140" t="s">
        <v>2158</v>
      </c>
      <c r="P366" s="42" t="s">
        <v>1219</v>
      </c>
    </row>
    <row r="367" spans="1:16" ht="63.75" x14ac:dyDescent="0.2">
      <c r="A367" s="16">
        <v>7</v>
      </c>
      <c r="B367" s="22" t="s">
        <v>1220</v>
      </c>
      <c r="C367" s="23" t="s">
        <v>26</v>
      </c>
      <c r="D367" s="47">
        <v>2</v>
      </c>
      <c r="E367" s="174" t="s">
        <v>1221</v>
      </c>
      <c r="F367" s="111" t="s">
        <v>1222</v>
      </c>
      <c r="G367" s="28" t="s">
        <v>881</v>
      </c>
      <c r="H367" s="28" t="s">
        <v>882</v>
      </c>
      <c r="I367" s="29" t="s">
        <v>883</v>
      </c>
      <c r="J367" s="29">
        <v>40</v>
      </c>
      <c r="K367" s="79">
        <v>44074</v>
      </c>
      <c r="L367" s="26">
        <v>44377</v>
      </c>
      <c r="M367" s="22">
        <f t="shared" si="6"/>
        <v>43</v>
      </c>
      <c r="N367" s="62">
        <v>1</v>
      </c>
      <c r="O367" s="35" t="s">
        <v>884</v>
      </c>
      <c r="P367" s="42" t="s">
        <v>85</v>
      </c>
    </row>
    <row r="368" spans="1:16" ht="82.5" customHeight="1" x14ac:dyDescent="0.2">
      <c r="A368" s="16">
        <v>7</v>
      </c>
      <c r="B368" s="22" t="s">
        <v>1223</v>
      </c>
      <c r="C368" s="23" t="s">
        <v>26</v>
      </c>
      <c r="D368" s="47">
        <v>4</v>
      </c>
      <c r="E368" s="174" t="s">
        <v>1224</v>
      </c>
      <c r="F368" s="111" t="s">
        <v>1225</v>
      </c>
      <c r="G368" s="28" t="s">
        <v>881</v>
      </c>
      <c r="H368" s="28" t="s">
        <v>882</v>
      </c>
      <c r="I368" s="29" t="s">
        <v>883</v>
      </c>
      <c r="J368" s="29">
        <v>40</v>
      </c>
      <c r="K368" s="79">
        <v>44074</v>
      </c>
      <c r="L368" s="43">
        <v>44560</v>
      </c>
      <c r="M368" s="22">
        <f t="shared" si="6"/>
        <v>69</v>
      </c>
      <c r="N368" s="81">
        <v>1</v>
      </c>
      <c r="O368" s="111" t="s">
        <v>2159</v>
      </c>
      <c r="P368" s="42" t="s">
        <v>85</v>
      </c>
    </row>
    <row r="369" spans="1:17" ht="63.75" x14ac:dyDescent="0.2">
      <c r="A369" s="16">
        <v>7</v>
      </c>
      <c r="B369" s="22" t="s">
        <v>1226</v>
      </c>
      <c r="C369" s="23" t="s">
        <v>26</v>
      </c>
      <c r="D369" s="47">
        <v>5</v>
      </c>
      <c r="E369" s="174" t="s">
        <v>1227</v>
      </c>
      <c r="F369" s="111" t="s">
        <v>1228</v>
      </c>
      <c r="G369" s="23" t="s">
        <v>1229</v>
      </c>
      <c r="H369" s="23" t="s">
        <v>1230</v>
      </c>
      <c r="I369" s="25" t="s">
        <v>470</v>
      </c>
      <c r="J369" s="24">
        <v>5</v>
      </c>
      <c r="K369" s="60">
        <v>44075</v>
      </c>
      <c r="L369" s="60">
        <v>44713</v>
      </c>
      <c r="M369" s="22">
        <f t="shared" si="6"/>
        <v>91</v>
      </c>
      <c r="N369" s="81">
        <v>0.3</v>
      </c>
      <c r="O369" s="35" t="s">
        <v>2116</v>
      </c>
      <c r="P369" s="29" t="s">
        <v>1090</v>
      </c>
    </row>
    <row r="370" spans="1:17" ht="63.75" x14ac:dyDescent="0.2">
      <c r="A370" s="16">
        <v>7</v>
      </c>
      <c r="B370" s="22" t="s">
        <v>1231</v>
      </c>
      <c r="C370" s="23" t="s">
        <v>26</v>
      </c>
      <c r="D370" s="47">
        <v>5</v>
      </c>
      <c r="E370" s="174" t="s">
        <v>1227</v>
      </c>
      <c r="F370" s="111" t="s">
        <v>1228</v>
      </c>
      <c r="G370" s="23" t="s">
        <v>1232</v>
      </c>
      <c r="H370" s="23" t="s">
        <v>1233</v>
      </c>
      <c r="I370" s="25" t="s">
        <v>470</v>
      </c>
      <c r="J370" s="24">
        <v>5</v>
      </c>
      <c r="K370" s="60">
        <v>44075</v>
      </c>
      <c r="L370" s="60">
        <v>44713</v>
      </c>
      <c r="M370" s="22">
        <f t="shared" si="6"/>
        <v>91</v>
      </c>
      <c r="N370" s="81">
        <v>0.3</v>
      </c>
      <c r="O370" s="28" t="s">
        <v>2117</v>
      </c>
      <c r="P370" s="29" t="s">
        <v>1090</v>
      </c>
    </row>
    <row r="371" spans="1:17" ht="61.5" customHeight="1" x14ac:dyDescent="0.2">
      <c r="A371" s="16">
        <v>7</v>
      </c>
      <c r="B371" s="22" t="s">
        <v>1234</v>
      </c>
      <c r="C371" s="23" t="s">
        <v>26</v>
      </c>
      <c r="D371" s="47">
        <v>6</v>
      </c>
      <c r="E371" s="174" t="s">
        <v>1235</v>
      </c>
      <c r="F371" s="111" t="s">
        <v>1236</v>
      </c>
      <c r="G371" s="23" t="s">
        <v>1237</v>
      </c>
      <c r="H371" s="23" t="s">
        <v>1238</v>
      </c>
      <c r="I371" s="25" t="s">
        <v>1239</v>
      </c>
      <c r="J371" s="24">
        <v>2</v>
      </c>
      <c r="K371" s="60">
        <v>44075</v>
      </c>
      <c r="L371" s="60">
        <v>44561</v>
      </c>
      <c r="M371" s="22">
        <f t="shared" si="6"/>
        <v>69</v>
      </c>
      <c r="N371" s="141">
        <v>1</v>
      </c>
      <c r="O371" s="111" t="s">
        <v>2102</v>
      </c>
      <c r="P371" s="29" t="s">
        <v>1090</v>
      </c>
    </row>
    <row r="372" spans="1:17" ht="61.5" customHeight="1" x14ac:dyDescent="0.2">
      <c r="A372" s="16">
        <v>7</v>
      </c>
      <c r="B372" s="22" t="s">
        <v>1240</v>
      </c>
      <c r="C372" s="23" t="s">
        <v>26</v>
      </c>
      <c r="D372" s="47">
        <v>6</v>
      </c>
      <c r="E372" s="174" t="s">
        <v>1241</v>
      </c>
      <c r="F372" s="111" t="s">
        <v>1236</v>
      </c>
      <c r="G372" s="23" t="s">
        <v>1242</v>
      </c>
      <c r="H372" s="23" t="s">
        <v>1243</v>
      </c>
      <c r="I372" s="25" t="s">
        <v>1244</v>
      </c>
      <c r="J372" s="24">
        <v>1</v>
      </c>
      <c r="K372" s="60">
        <v>44075</v>
      </c>
      <c r="L372" s="60">
        <v>44713</v>
      </c>
      <c r="M372" s="22">
        <f t="shared" si="6"/>
        <v>91</v>
      </c>
      <c r="N372" s="81">
        <v>0.5</v>
      </c>
      <c r="O372" s="111" t="s">
        <v>2118</v>
      </c>
      <c r="P372" s="29" t="s">
        <v>1090</v>
      </c>
      <c r="Q372" s="59"/>
    </row>
    <row r="373" spans="1:17" ht="61.5" customHeight="1" x14ac:dyDescent="0.2">
      <c r="A373" s="16">
        <v>7</v>
      </c>
      <c r="B373" s="22" t="s">
        <v>1245</v>
      </c>
      <c r="C373" s="23" t="s">
        <v>26</v>
      </c>
      <c r="D373" s="47">
        <v>6</v>
      </c>
      <c r="E373" s="174" t="s">
        <v>1246</v>
      </c>
      <c r="F373" s="111" t="s">
        <v>1236</v>
      </c>
      <c r="G373" s="23" t="s">
        <v>1247</v>
      </c>
      <c r="H373" s="23" t="s">
        <v>1247</v>
      </c>
      <c r="I373" s="25" t="s">
        <v>135</v>
      </c>
      <c r="J373" s="24">
        <v>1</v>
      </c>
      <c r="K373" s="60">
        <v>44075</v>
      </c>
      <c r="L373" s="60">
        <v>44713</v>
      </c>
      <c r="M373" s="22">
        <f t="shared" si="6"/>
        <v>91</v>
      </c>
      <c r="N373" s="81">
        <v>0.5</v>
      </c>
      <c r="O373" s="111" t="s">
        <v>2119</v>
      </c>
      <c r="P373" s="29" t="s">
        <v>1090</v>
      </c>
    </row>
    <row r="374" spans="1:17" ht="63.75" x14ac:dyDescent="0.2">
      <c r="A374" s="16">
        <v>7</v>
      </c>
      <c r="B374" s="22" t="s">
        <v>1248</v>
      </c>
      <c r="C374" s="23" t="s">
        <v>26</v>
      </c>
      <c r="D374" s="47">
        <v>6</v>
      </c>
      <c r="E374" s="174" t="s">
        <v>1249</v>
      </c>
      <c r="F374" s="111" t="s">
        <v>1236</v>
      </c>
      <c r="G374" s="23" t="s">
        <v>1250</v>
      </c>
      <c r="H374" s="23" t="s">
        <v>1251</v>
      </c>
      <c r="I374" s="25" t="s">
        <v>1252</v>
      </c>
      <c r="J374" s="24">
        <v>1</v>
      </c>
      <c r="K374" s="60">
        <v>44075</v>
      </c>
      <c r="L374" s="60">
        <v>44713</v>
      </c>
      <c r="M374" s="22">
        <f t="shared" si="6"/>
        <v>91</v>
      </c>
      <c r="N374" s="81">
        <v>0.3</v>
      </c>
      <c r="O374" s="111" t="s">
        <v>2120</v>
      </c>
      <c r="P374" s="29" t="s">
        <v>1090</v>
      </c>
    </row>
    <row r="375" spans="1:17" ht="63.75" x14ac:dyDescent="0.2">
      <c r="A375" s="16">
        <v>7</v>
      </c>
      <c r="B375" s="22" t="s">
        <v>1253</v>
      </c>
      <c r="C375" s="23" t="s">
        <v>26</v>
      </c>
      <c r="D375" s="22">
        <v>9</v>
      </c>
      <c r="E375" s="174" t="s">
        <v>1254</v>
      </c>
      <c r="F375" s="111" t="s">
        <v>1255</v>
      </c>
      <c r="G375" s="23" t="s">
        <v>1256</v>
      </c>
      <c r="H375" s="23" t="s">
        <v>1257</v>
      </c>
      <c r="I375" s="25" t="s">
        <v>1252</v>
      </c>
      <c r="J375" s="24">
        <v>1</v>
      </c>
      <c r="K375" s="60">
        <v>44075</v>
      </c>
      <c r="L375" s="60">
        <v>44713</v>
      </c>
      <c r="M375" s="22">
        <f t="shared" si="6"/>
        <v>91</v>
      </c>
      <c r="N375" s="81">
        <v>0.3</v>
      </c>
      <c r="O375" s="111" t="s">
        <v>2120</v>
      </c>
      <c r="P375" s="29" t="s">
        <v>1090</v>
      </c>
    </row>
    <row r="376" spans="1:17" ht="63.75" x14ac:dyDescent="0.2">
      <c r="A376" s="16">
        <v>7</v>
      </c>
      <c r="B376" s="22" t="s">
        <v>1258</v>
      </c>
      <c r="C376" s="23" t="s">
        <v>26</v>
      </c>
      <c r="D376" s="22">
        <v>9</v>
      </c>
      <c r="E376" s="174" t="s">
        <v>1254</v>
      </c>
      <c r="F376" s="111" t="s">
        <v>1255</v>
      </c>
      <c r="G376" s="23" t="s">
        <v>1259</v>
      </c>
      <c r="H376" s="23" t="s">
        <v>1260</v>
      </c>
      <c r="I376" s="25" t="s">
        <v>1261</v>
      </c>
      <c r="J376" s="24">
        <v>4</v>
      </c>
      <c r="K376" s="60">
        <v>44075</v>
      </c>
      <c r="L376" s="60">
        <v>44713</v>
      </c>
      <c r="M376" s="22">
        <f t="shared" si="6"/>
        <v>91</v>
      </c>
      <c r="N376" s="80">
        <v>0</v>
      </c>
      <c r="O376" s="111" t="s">
        <v>2121</v>
      </c>
      <c r="P376" s="29" t="s">
        <v>1090</v>
      </c>
    </row>
    <row r="377" spans="1:17" ht="63.75" x14ac:dyDescent="0.2">
      <c r="A377" s="16">
        <v>7</v>
      </c>
      <c r="B377" s="22" t="s">
        <v>1262</v>
      </c>
      <c r="C377" s="23" t="s">
        <v>26</v>
      </c>
      <c r="D377" s="22">
        <v>11</v>
      </c>
      <c r="E377" s="174" t="s">
        <v>1263</v>
      </c>
      <c r="F377" s="111" t="s">
        <v>1255</v>
      </c>
      <c r="G377" s="23" t="s">
        <v>1264</v>
      </c>
      <c r="H377" s="23" t="s">
        <v>1260</v>
      </c>
      <c r="I377" s="25" t="s">
        <v>1261</v>
      </c>
      <c r="J377" s="24">
        <v>4</v>
      </c>
      <c r="K377" s="60">
        <v>44075</v>
      </c>
      <c r="L377" s="60">
        <v>44713</v>
      </c>
      <c r="M377" s="22">
        <f t="shared" si="6"/>
        <v>91</v>
      </c>
      <c r="N377" s="80">
        <v>0</v>
      </c>
      <c r="O377" s="111" t="s">
        <v>2121</v>
      </c>
      <c r="P377" s="29" t="s">
        <v>1090</v>
      </c>
    </row>
    <row r="378" spans="1:17" ht="63.75" x14ac:dyDescent="0.2">
      <c r="A378" s="16">
        <v>7</v>
      </c>
      <c r="B378" s="22" t="s">
        <v>1265</v>
      </c>
      <c r="C378" s="23" t="s">
        <v>26</v>
      </c>
      <c r="D378" s="22">
        <v>12</v>
      </c>
      <c r="E378" s="174" t="s">
        <v>1266</v>
      </c>
      <c r="F378" s="111" t="s">
        <v>1267</v>
      </c>
      <c r="G378" s="23" t="s">
        <v>1268</v>
      </c>
      <c r="H378" s="23" t="s">
        <v>1260</v>
      </c>
      <c r="I378" s="25" t="s">
        <v>1261</v>
      </c>
      <c r="J378" s="24">
        <v>4</v>
      </c>
      <c r="K378" s="60">
        <v>44075</v>
      </c>
      <c r="L378" s="60">
        <v>44713</v>
      </c>
      <c r="M378" s="22">
        <f t="shared" si="6"/>
        <v>91</v>
      </c>
      <c r="N378" s="80">
        <v>0</v>
      </c>
      <c r="O378" s="111" t="s">
        <v>2121</v>
      </c>
      <c r="P378" s="29" t="s">
        <v>1090</v>
      </c>
    </row>
    <row r="379" spans="1:17" ht="51" x14ac:dyDescent="0.2">
      <c r="A379" s="16">
        <v>7</v>
      </c>
      <c r="B379" s="22" t="s">
        <v>1269</v>
      </c>
      <c r="C379" s="23" t="s">
        <v>26</v>
      </c>
      <c r="D379" s="22">
        <v>12</v>
      </c>
      <c r="E379" s="174" t="s">
        <v>1266</v>
      </c>
      <c r="F379" s="111" t="s">
        <v>1267</v>
      </c>
      <c r="G379" s="23" t="s">
        <v>1268</v>
      </c>
      <c r="H379" s="23" t="s">
        <v>1270</v>
      </c>
      <c r="I379" s="25" t="s">
        <v>1271</v>
      </c>
      <c r="J379" s="24">
        <v>1</v>
      </c>
      <c r="K379" s="60">
        <v>44075</v>
      </c>
      <c r="L379" s="60">
        <v>44713</v>
      </c>
      <c r="M379" s="22">
        <f t="shared" si="6"/>
        <v>91</v>
      </c>
      <c r="N379" s="80">
        <v>0.25</v>
      </c>
      <c r="O379" s="111" t="s">
        <v>2122</v>
      </c>
      <c r="P379" s="29" t="s">
        <v>1090</v>
      </c>
    </row>
    <row r="380" spans="1:17" ht="76.5" x14ac:dyDescent="0.2">
      <c r="A380" s="16">
        <v>7</v>
      </c>
      <c r="B380" s="22" t="s">
        <v>1272</v>
      </c>
      <c r="C380" s="23" t="s">
        <v>26</v>
      </c>
      <c r="D380" s="22">
        <v>13</v>
      </c>
      <c r="E380" s="174" t="s">
        <v>1273</v>
      </c>
      <c r="F380" s="111" t="s">
        <v>1267</v>
      </c>
      <c r="G380" s="23" t="s">
        <v>1274</v>
      </c>
      <c r="H380" s="23" t="s">
        <v>1275</v>
      </c>
      <c r="I380" s="24" t="s">
        <v>1276</v>
      </c>
      <c r="J380" s="24">
        <v>4</v>
      </c>
      <c r="K380" s="60">
        <v>44075</v>
      </c>
      <c r="L380" s="60">
        <v>44713</v>
      </c>
      <c r="M380" s="22">
        <f t="shared" si="6"/>
        <v>91</v>
      </c>
      <c r="N380" s="81">
        <v>0.75</v>
      </c>
      <c r="O380" s="111" t="s">
        <v>2123</v>
      </c>
      <c r="P380" s="29" t="s">
        <v>1090</v>
      </c>
    </row>
    <row r="381" spans="1:17" ht="63.75" x14ac:dyDescent="0.2">
      <c r="A381" s="16">
        <v>7</v>
      </c>
      <c r="B381" s="22" t="s">
        <v>1277</v>
      </c>
      <c r="C381" s="23" t="s">
        <v>26</v>
      </c>
      <c r="D381" s="22">
        <v>13</v>
      </c>
      <c r="E381" s="174" t="s">
        <v>1273</v>
      </c>
      <c r="F381" s="111" t="s">
        <v>1267</v>
      </c>
      <c r="G381" s="23" t="s">
        <v>1274</v>
      </c>
      <c r="H381" s="23" t="s">
        <v>1278</v>
      </c>
      <c r="I381" s="25" t="s">
        <v>1261</v>
      </c>
      <c r="J381" s="24">
        <v>4</v>
      </c>
      <c r="K381" s="60">
        <v>44075</v>
      </c>
      <c r="L381" s="60">
        <v>44713</v>
      </c>
      <c r="M381" s="22">
        <f t="shared" si="6"/>
        <v>91</v>
      </c>
      <c r="N381" s="80">
        <v>0</v>
      </c>
      <c r="O381" s="111" t="s">
        <v>2124</v>
      </c>
      <c r="P381" s="29" t="s">
        <v>1090</v>
      </c>
    </row>
    <row r="382" spans="1:17" ht="89.25" x14ac:dyDescent="0.2">
      <c r="A382" s="16">
        <v>7</v>
      </c>
      <c r="B382" s="22" t="s">
        <v>1279</v>
      </c>
      <c r="C382" s="23" t="s">
        <v>26</v>
      </c>
      <c r="D382" s="22">
        <v>14</v>
      </c>
      <c r="E382" s="174" t="s">
        <v>1280</v>
      </c>
      <c r="F382" s="111" t="s">
        <v>1281</v>
      </c>
      <c r="G382" s="23" t="s">
        <v>1274</v>
      </c>
      <c r="H382" s="23" t="s">
        <v>1282</v>
      </c>
      <c r="I382" s="25" t="s">
        <v>1276</v>
      </c>
      <c r="J382" s="24">
        <v>1</v>
      </c>
      <c r="K382" s="60">
        <v>44075</v>
      </c>
      <c r="L382" s="60">
        <v>44561</v>
      </c>
      <c r="M382" s="22">
        <f t="shared" si="6"/>
        <v>69</v>
      </c>
      <c r="N382" s="81">
        <v>1</v>
      </c>
      <c r="O382" s="28" t="s">
        <v>1283</v>
      </c>
      <c r="P382" s="29" t="s">
        <v>1090</v>
      </c>
    </row>
    <row r="383" spans="1:17" ht="63.75" x14ac:dyDescent="0.2">
      <c r="A383" s="16">
        <v>7</v>
      </c>
      <c r="B383" s="22" t="s">
        <v>1284</v>
      </c>
      <c r="C383" s="23" t="s">
        <v>26</v>
      </c>
      <c r="D383" s="22">
        <v>14</v>
      </c>
      <c r="E383" s="174" t="s">
        <v>1280</v>
      </c>
      <c r="F383" s="111" t="s">
        <v>1281</v>
      </c>
      <c r="G383" s="23" t="s">
        <v>1274</v>
      </c>
      <c r="H383" s="23" t="s">
        <v>1278</v>
      </c>
      <c r="I383" s="25" t="s">
        <v>1261</v>
      </c>
      <c r="J383" s="24">
        <v>4</v>
      </c>
      <c r="K383" s="60">
        <v>44075</v>
      </c>
      <c r="L383" s="60">
        <v>44713</v>
      </c>
      <c r="M383" s="22">
        <f t="shared" si="6"/>
        <v>91</v>
      </c>
      <c r="N383" s="80">
        <v>0</v>
      </c>
      <c r="O383" s="111" t="s">
        <v>2121</v>
      </c>
      <c r="P383" s="29" t="s">
        <v>1090</v>
      </c>
    </row>
    <row r="384" spans="1:17" ht="63.75" x14ac:dyDescent="0.2">
      <c r="A384" s="16">
        <v>7</v>
      </c>
      <c r="B384" s="22" t="s">
        <v>1285</v>
      </c>
      <c r="C384" s="23" t="s">
        <v>26</v>
      </c>
      <c r="D384" s="22">
        <v>15</v>
      </c>
      <c r="E384" s="174" t="s">
        <v>1286</v>
      </c>
      <c r="F384" s="111" t="s">
        <v>1287</v>
      </c>
      <c r="G384" s="23" t="s">
        <v>1288</v>
      </c>
      <c r="H384" s="23" t="s">
        <v>1278</v>
      </c>
      <c r="I384" s="25" t="s">
        <v>1261</v>
      </c>
      <c r="J384" s="24">
        <v>4</v>
      </c>
      <c r="K384" s="60">
        <v>44075</v>
      </c>
      <c r="L384" s="60">
        <v>44713</v>
      </c>
      <c r="M384" s="22">
        <f t="shared" si="6"/>
        <v>91</v>
      </c>
      <c r="N384" s="80">
        <v>0</v>
      </c>
      <c r="O384" s="111" t="s">
        <v>2124</v>
      </c>
      <c r="P384" s="29" t="s">
        <v>1090</v>
      </c>
    </row>
    <row r="385" spans="1:16" ht="63.75" x14ac:dyDescent="0.2">
      <c r="A385" s="16">
        <v>7</v>
      </c>
      <c r="B385" s="22" t="s">
        <v>1289</v>
      </c>
      <c r="C385" s="23" t="s">
        <v>26</v>
      </c>
      <c r="D385" s="22">
        <v>15</v>
      </c>
      <c r="E385" s="174" t="s">
        <v>1286</v>
      </c>
      <c r="F385" s="111" t="s">
        <v>1287</v>
      </c>
      <c r="G385" s="23" t="s">
        <v>1290</v>
      </c>
      <c r="H385" s="23" t="s">
        <v>1291</v>
      </c>
      <c r="I385" s="25" t="s">
        <v>1261</v>
      </c>
      <c r="J385" s="24">
        <v>1</v>
      </c>
      <c r="K385" s="60">
        <v>44075</v>
      </c>
      <c r="L385" s="60">
        <v>44713</v>
      </c>
      <c r="M385" s="22">
        <f t="shared" si="6"/>
        <v>91</v>
      </c>
      <c r="N385" s="80">
        <v>0</v>
      </c>
      <c r="O385" s="111" t="s">
        <v>2125</v>
      </c>
      <c r="P385" s="29" t="s">
        <v>1090</v>
      </c>
    </row>
    <row r="386" spans="1:16" ht="89.25" x14ac:dyDescent="0.2">
      <c r="A386" s="16">
        <v>7</v>
      </c>
      <c r="B386" s="22" t="s">
        <v>1292</v>
      </c>
      <c r="C386" s="23" t="s">
        <v>26</v>
      </c>
      <c r="D386" s="22">
        <v>16</v>
      </c>
      <c r="E386" s="174" t="s">
        <v>1293</v>
      </c>
      <c r="F386" s="111" t="s">
        <v>1255</v>
      </c>
      <c r="G386" s="23" t="s">
        <v>1294</v>
      </c>
      <c r="H386" s="23" t="s">
        <v>1295</v>
      </c>
      <c r="I386" s="25" t="s">
        <v>1296</v>
      </c>
      <c r="J386" s="24">
        <v>6</v>
      </c>
      <c r="K386" s="60">
        <v>44075</v>
      </c>
      <c r="L386" s="60">
        <v>44561</v>
      </c>
      <c r="M386" s="22">
        <f t="shared" si="6"/>
        <v>69</v>
      </c>
      <c r="N386" s="80">
        <v>1</v>
      </c>
      <c r="O386" s="111" t="s">
        <v>2103</v>
      </c>
      <c r="P386" s="29" t="s">
        <v>1090</v>
      </c>
    </row>
    <row r="387" spans="1:16" ht="63.75" x14ac:dyDescent="0.2">
      <c r="A387" s="16">
        <v>7</v>
      </c>
      <c r="B387" s="22" t="s">
        <v>1297</v>
      </c>
      <c r="C387" s="23" t="s">
        <v>26</v>
      </c>
      <c r="D387" s="22">
        <v>16</v>
      </c>
      <c r="E387" s="174" t="s">
        <v>1293</v>
      </c>
      <c r="F387" s="111" t="s">
        <v>1255</v>
      </c>
      <c r="G387" s="23" t="s">
        <v>1298</v>
      </c>
      <c r="H387" s="23" t="s">
        <v>1278</v>
      </c>
      <c r="I387" s="25" t="s">
        <v>1261</v>
      </c>
      <c r="J387" s="24">
        <v>4</v>
      </c>
      <c r="K387" s="60">
        <v>44075</v>
      </c>
      <c r="L387" s="60">
        <v>44713</v>
      </c>
      <c r="M387" s="22">
        <f t="shared" si="6"/>
        <v>91</v>
      </c>
      <c r="N387" s="80">
        <v>0</v>
      </c>
      <c r="O387" s="111" t="s">
        <v>2126</v>
      </c>
      <c r="P387" s="29" t="s">
        <v>1090</v>
      </c>
    </row>
    <row r="388" spans="1:16" ht="63.75" x14ac:dyDescent="0.2">
      <c r="A388" s="16">
        <v>7</v>
      </c>
      <c r="B388" s="22" t="s">
        <v>1299</v>
      </c>
      <c r="C388" s="23" t="s">
        <v>26</v>
      </c>
      <c r="D388" s="22">
        <v>17</v>
      </c>
      <c r="E388" s="174" t="s">
        <v>1300</v>
      </c>
      <c r="F388" s="129" t="s">
        <v>1301</v>
      </c>
      <c r="G388" s="23" t="s">
        <v>1302</v>
      </c>
      <c r="H388" s="23" t="s">
        <v>1278</v>
      </c>
      <c r="I388" s="25" t="s">
        <v>1261</v>
      </c>
      <c r="J388" s="24">
        <v>4</v>
      </c>
      <c r="K388" s="60">
        <v>44075</v>
      </c>
      <c r="L388" s="60">
        <v>44713</v>
      </c>
      <c r="M388" s="22">
        <f t="shared" si="6"/>
        <v>91</v>
      </c>
      <c r="N388" s="80">
        <v>0</v>
      </c>
      <c r="O388" s="111" t="s">
        <v>2127</v>
      </c>
      <c r="P388" s="29" t="s">
        <v>1090</v>
      </c>
    </row>
    <row r="389" spans="1:16" ht="63.75" x14ac:dyDescent="0.2">
      <c r="A389" s="16">
        <v>7</v>
      </c>
      <c r="B389" s="22" t="s">
        <v>1303</v>
      </c>
      <c r="C389" s="23" t="s">
        <v>26</v>
      </c>
      <c r="D389" s="22">
        <v>17</v>
      </c>
      <c r="E389" s="174" t="s">
        <v>1300</v>
      </c>
      <c r="F389" s="129" t="s">
        <v>1301</v>
      </c>
      <c r="G389" s="23" t="s">
        <v>1302</v>
      </c>
      <c r="H389" s="82" t="s">
        <v>1304</v>
      </c>
      <c r="I389" s="25" t="s">
        <v>1054</v>
      </c>
      <c r="J389" s="24">
        <v>1</v>
      </c>
      <c r="K389" s="60">
        <v>44075</v>
      </c>
      <c r="L389" s="60">
        <v>44713</v>
      </c>
      <c r="M389" s="22">
        <f t="shared" si="6"/>
        <v>91</v>
      </c>
      <c r="N389" s="80">
        <v>0</v>
      </c>
      <c r="O389" s="111" t="s">
        <v>2122</v>
      </c>
      <c r="P389" s="29" t="s">
        <v>1090</v>
      </c>
    </row>
    <row r="390" spans="1:16" ht="63.75" x14ac:dyDescent="0.2">
      <c r="A390" s="16">
        <v>7</v>
      </c>
      <c r="B390" s="22" t="s">
        <v>1305</v>
      </c>
      <c r="C390" s="23" t="s">
        <v>26</v>
      </c>
      <c r="D390" s="22">
        <v>18</v>
      </c>
      <c r="E390" s="174" t="s">
        <v>1306</v>
      </c>
      <c r="F390" s="129" t="s">
        <v>1307</v>
      </c>
      <c r="G390" s="23" t="s">
        <v>1256</v>
      </c>
      <c r="H390" s="23" t="s">
        <v>1257</v>
      </c>
      <c r="I390" s="25" t="s">
        <v>1252</v>
      </c>
      <c r="J390" s="24">
        <v>1</v>
      </c>
      <c r="K390" s="60">
        <v>44075</v>
      </c>
      <c r="L390" s="60">
        <v>44713</v>
      </c>
      <c r="M390" s="22">
        <f t="shared" si="6"/>
        <v>91</v>
      </c>
      <c r="N390" s="81">
        <v>0.3</v>
      </c>
      <c r="O390" s="111" t="s">
        <v>2128</v>
      </c>
      <c r="P390" s="29" t="s">
        <v>1090</v>
      </c>
    </row>
    <row r="391" spans="1:16" ht="63.75" x14ac:dyDescent="0.2">
      <c r="A391" s="16">
        <v>7</v>
      </c>
      <c r="B391" s="22" t="s">
        <v>1308</v>
      </c>
      <c r="C391" s="23" t="s">
        <v>26</v>
      </c>
      <c r="D391" s="22">
        <v>18</v>
      </c>
      <c r="E391" s="174" t="s">
        <v>1306</v>
      </c>
      <c r="F391" s="111" t="s">
        <v>1307</v>
      </c>
      <c r="G391" s="23" t="s">
        <v>1309</v>
      </c>
      <c r="H391" s="23" t="s">
        <v>1310</v>
      </c>
      <c r="I391" s="25" t="s">
        <v>1054</v>
      </c>
      <c r="J391" s="24">
        <v>4</v>
      </c>
      <c r="K391" s="60">
        <v>44075</v>
      </c>
      <c r="L391" s="60">
        <v>44713</v>
      </c>
      <c r="M391" s="22">
        <f t="shared" si="6"/>
        <v>91</v>
      </c>
      <c r="N391" s="81">
        <v>0.5</v>
      </c>
      <c r="O391" s="111" t="s">
        <v>2129</v>
      </c>
      <c r="P391" s="29" t="s">
        <v>1090</v>
      </c>
    </row>
    <row r="392" spans="1:16" ht="76.5" x14ac:dyDescent="0.2">
      <c r="A392" s="16">
        <v>7</v>
      </c>
      <c r="B392" s="22" t="s">
        <v>1311</v>
      </c>
      <c r="C392" s="23" t="s">
        <v>26</v>
      </c>
      <c r="D392" s="22">
        <v>18</v>
      </c>
      <c r="E392" s="174" t="s">
        <v>1306</v>
      </c>
      <c r="F392" s="111" t="s">
        <v>1307</v>
      </c>
      <c r="G392" s="23" t="s">
        <v>1312</v>
      </c>
      <c r="H392" s="23" t="s">
        <v>1313</v>
      </c>
      <c r="I392" s="25" t="s">
        <v>1054</v>
      </c>
      <c r="J392" s="24">
        <v>3</v>
      </c>
      <c r="K392" s="60">
        <v>44075</v>
      </c>
      <c r="L392" s="60">
        <v>44713</v>
      </c>
      <c r="M392" s="22">
        <f t="shared" si="6"/>
        <v>91</v>
      </c>
      <c r="N392" s="80">
        <v>0.34</v>
      </c>
      <c r="O392" s="111" t="s">
        <v>2130</v>
      </c>
      <c r="P392" s="29" t="s">
        <v>1090</v>
      </c>
    </row>
    <row r="393" spans="1:16" ht="63.75" x14ac:dyDescent="0.2">
      <c r="A393" s="16">
        <v>7</v>
      </c>
      <c r="B393" s="22" t="s">
        <v>1314</v>
      </c>
      <c r="C393" s="23" t="s">
        <v>26</v>
      </c>
      <c r="D393" s="22">
        <v>18</v>
      </c>
      <c r="E393" s="174" t="s">
        <v>1306</v>
      </c>
      <c r="F393" s="111" t="s">
        <v>1307</v>
      </c>
      <c r="G393" s="23" t="s">
        <v>1315</v>
      </c>
      <c r="H393" s="23" t="s">
        <v>1278</v>
      </c>
      <c r="I393" s="25" t="s">
        <v>1261</v>
      </c>
      <c r="J393" s="24">
        <v>4</v>
      </c>
      <c r="K393" s="60">
        <v>44075</v>
      </c>
      <c r="L393" s="60">
        <v>44713</v>
      </c>
      <c r="M393" s="22">
        <f t="shared" si="6"/>
        <v>91</v>
      </c>
      <c r="N393" s="80">
        <v>0</v>
      </c>
      <c r="O393" s="111" t="s">
        <v>2131</v>
      </c>
      <c r="P393" s="29" t="s">
        <v>1090</v>
      </c>
    </row>
    <row r="394" spans="1:16" ht="51" x14ac:dyDescent="0.2">
      <c r="A394" s="16">
        <v>7</v>
      </c>
      <c r="B394" s="22" t="s">
        <v>1316</v>
      </c>
      <c r="C394" s="23" t="s">
        <v>26</v>
      </c>
      <c r="D394" s="22">
        <v>19</v>
      </c>
      <c r="E394" s="174" t="s">
        <v>1317</v>
      </c>
      <c r="F394" s="111" t="s">
        <v>1318</v>
      </c>
      <c r="G394" s="23" t="s">
        <v>1319</v>
      </c>
      <c r="H394" s="23" t="s">
        <v>1320</v>
      </c>
      <c r="I394" s="25" t="s">
        <v>1296</v>
      </c>
      <c r="J394" s="24">
        <v>6</v>
      </c>
      <c r="K394" s="60">
        <v>44075</v>
      </c>
      <c r="L394" s="60">
        <v>44713</v>
      </c>
      <c r="M394" s="22">
        <f t="shared" si="6"/>
        <v>91</v>
      </c>
      <c r="N394" s="81">
        <v>0.65</v>
      </c>
      <c r="O394" s="111" t="s">
        <v>2132</v>
      </c>
      <c r="P394" s="29" t="s">
        <v>1090</v>
      </c>
    </row>
    <row r="395" spans="1:16" ht="73.5" customHeight="1" x14ac:dyDescent="0.2">
      <c r="A395" s="16">
        <v>7</v>
      </c>
      <c r="B395" s="22" t="s">
        <v>1321</v>
      </c>
      <c r="C395" s="23" t="s">
        <v>26</v>
      </c>
      <c r="D395" s="22">
        <v>20</v>
      </c>
      <c r="E395" s="174" t="s">
        <v>1322</v>
      </c>
      <c r="F395" s="111" t="s">
        <v>1323</v>
      </c>
      <c r="G395" s="23" t="s">
        <v>1324</v>
      </c>
      <c r="H395" s="23" t="s">
        <v>1325</v>
      </c>
      <c r="I395" s="25" t="s">
        <v>1296</v>
      </c>
      <c r="J395" s="24">
        <v>6</v>
      </c>
      <c r="K395" s="60">
        <v>44075</v>
      </c>
      <c r="L395" s="60">
        <v>44713</v>
      </c>
      <c r="M395" s="22">
        <f t="shared" ref="M395:M412" si="7">ROUND((L395-K395)/7,0)</f>
        <v>91</v>
      </c>
      <c r="N395" s="81">
        <v>0.65</v>
      </c>
      <c r="O395" s="111" t="s">
        <v>2132</v>
      </c>
      <c r="P395" s="29" t="s">
        <v>1090</v>
      </c>
    </row>
    <row r="396" spans="1:16" ht="51" x14ac:dyDescent="0.2">
      <c r="A396" s="16">
        <v>7</v>
      </c>
      <c r="B396" s="22" t="s">
        <v>1326</v>
      </c>
      <c r="C396" s="23" t="s">
        <v>26</v>
      </c>
      <c r="D396" s="22">
        <v>21</v>
      </c>
      <c r="E396" s="177" t="s">
        <v>1327</v>
      </c>
      <c r="F396" s="129" t="s">
        <v>1328</v>
      </c>
      <c r="G396" s="23" t="s">
        <v>1329</v>
      </c>
      <c r="H396" s="23" t="s">
        <v>1330</v>
      </c>
      <c r="I396" s="25" t="s">
        <v>1054</v>
      </c>
      <c r="J396" s="29">
        <v>4</v>
      </c>
      <c r="K396" s="60">
        <v>44075</v>
      </c>
      <c r="L396" s="60">
        <v>44561</v>
      </c>
      <c r="M396" s="22">
        <f t="shared" si="7"/>
        <v>69</v>
      </c>
      <c r="N396" s="80">
        <v>1</v>
      </c>
      <c r="O396" s="111" t="s">
        <v>2104</v>
      </c>
      <c r="P396" s="29" t="s">
        <v>1090</v>
      </c>
    </row>
    <row r="397" spans="1:16" ht="51" x14ac:dyDescent="0.2">
      <c r="A397" s="16">
        <v>7</v>
      </c>
      <c r="B397" s="22" t="s">
        <v>1331</v>
      </c>
      <c r="C397" s="23" t="s">
        <v>26</v>
      </c>
      <c r="D397" s="22">
        <v>21</v>
      </c>
      <c r="E397" s="177" t="s">
        <v>1327</v>
      </c>
      <c r="F397" s="129" t="s">
        <v>1328</v>
      </c>
      <c r="G397" s="23" t="s">
        <v>1332</v>
      </c>
      <c r="H397" s="23" t="s">
        <v>1333</v>
      </c>
      <c r="I397" s="25" t="s">
        <v>1296</v>
      </c>
      <c r="J397" s="29">
        <v>4</v>
      </c>
      <c r="K397" s="60">
        <v>44075</v>
      </c>
      <c r="L397" s="60">
        <v>44561</v>
      </c>
      <c r="M397" s="22">
        <f t="shared" si="7"/>
        <v>69</v>
      </c>
      <c r="N397" s="80">
        <v>1</v>
      </c>
      <c r="O397" s="111" t="s">
        <v>2104</v>
      </c>
      <c r="P397" s="29" t="s">
        <v>1090</v>
      </c>
    </row>
    <row r="398" spans="1:16" ht="63.75" x14ac:dyDescent="0.2">
      <c r="A398" s="16">
        <v>7</v>
      </c>
      <c r="B398" s="22" t="s">
        <v>1334</v>
      </c>
      <c r="C398" s="23" t="s">
        <v>26</v>
      </c>
      <c r="D398" s="22">
        <v>22</v>
      </c>
      <c r="E398" s="129" t="s">
        <v>1335</v>
      </c>
      <c r="F398" s="129" t="s">
        <v>1336</v>
      </c>
      <c r="G398" s="23" t="s">
        <v>1256</v>
      </c>
      <c r="H398" s="23" t="s">
        <v>1257</v>
      </c>
      <c r="I398" s="25" t="s">
        <v>1252</v>
      </c>
      <c r="J398" s="24">
        <v>1</v>
      </c>
      <c r="K398" s="60">
        <v>44075</v>
      </c>
      <c r="L398" s="60">
        <v>44713</v>
      </c>
      <c r="M398" s="22">
        <f t="shared" si="7"/>
        <v>91</v>
      </c>
      <c r="N398" s="81">
        <v>0.3</v>
      </c>
      <c r="O398" s="111" t="s">
        <v>2133</v>
      </c>
      <c r="P398" s="29" t="s">
        <v>1090</v>
      </c>
    </row>
    <row r="399" spans="1:16" ht="63.75" x14ac:dyDescent="0.2">
      <c r="A399" s="16">
        <v>7</v>
      </c>
      <c r="B399" s="22" t="s">
        <v>1337</v>
      </c>
      <c r="C399" s="23" t="s">
        <v>26</v>
      </c>
      <c r="D399" s="22">
        <v>22</v>
      </c>
      <c r="E399" s="129" t="s">
        <v>1335</v>
      </c>
      <c r="F399" s="129" t="s">
        <v>1336</v>
      </c>
      <c r="G399" s="23" t="s">
        <v>1338</v>
      </c>
      <c r="H399" s="28" t="s">
        <v>1339</v>
      </c>
      <c r="I399" s="25" t="s">
        <v>1276</v>
      </c>
      <c r="J399" s="25">
        <v>3</v>
      </c>
      <c r="K399" s="60">
        <v>44075</v>
      </c>
      <c r="L399" s="60">
        <v>44713</v>
      </c>
      <c r="M399" s="22">
        <f t="shared" si="7"/>
        <v>91</v>
      </c>
      <c r="N399" s="80">
        <v>0.2</v>
      </c>
      <c r="O399" s="111" t="s">
        <v>2134</v>
      </c>
      <c r="P399" s="29" t="s">
        <v>1090</v>
      </c>
    </row>
    <row r="400" spans="1:16" ht="63.75" x14ac:dyDescent="0.2">
      <c r="A400" s="16">
        <v>7</v>
      </c>
      <c r="B400" s="22" t="s">
        <v>1340</v>
      </c>
      <c r="C400" s="23" t="s">
        <v>26</v>
      </c>
      <c r="D400" s="22">
        <v>23</v>
      </c>
      <c r="E400" s="174" t="s">
        <v>1341</v>
      </c>
      <c r="F400" s="111" t="s">
        <v>1255</v>
      </c>
      <c r="G400" s="23" t="s">
        <v>1256</v>
      </c>
      <c r="H400" s="23" t="s">
        <v>1257</v>
      </c>
      <c r="I400" s="25" t="s">
        <v>1252</v>
      </c>
      <c r="J400" s="24">
        <v>1</v>
      </c>
      <c r="K400" s="60">
        <v>44075</v>
      </c>
      <c r="L400" s="60">
        <v>44713</v>
      </c>
      <c r="M400" s="22">
        <f t="shared" si="7"/>
        <v>91</v>
      </c>
      <c r="N400" s="81">
        <v>0.3</v>
      </c>
      <c r="O400" s="111" t="s">
        <v>2135</v>
      </c>
      <c r="P400" s="29" t="s">
        <v>1090</v>
      </c>
    </row>
    <row r="401" spans="1:16" ht="63.75" x14ac:dyDescent="0.2">
      <c r="A401" s="16">
        <v>7</v>
      </c>
      <c r="B401" s="22" t="s">
        <v>1342</v>
      </c>
      <c r="C401" s="23" t="s">
        <v>26</v>
      </c>
      <c r="D401" s="22">
        <v>23</v>
      </c>
      <c r="E401" s="174" t="s">
        <v>1341</v>
      </c>
      <c r="F401" s="111" t="s">
        <v>1255</v>
      </c>
      <c r="G401" s="23" t="s">
        <v>1343</v>
      </c>
      <c r="H401" s="23" t="s">
        <v>1344</v>
      </c>
      <c r="I401" s="25" t="s">
        <v>1261</v>
      </c>
      <c r="J401" s="24">
        <v>4</v>
      </c>
      <c r="K401" s="60">
        <v>44075</v>
      </c>
      <c r="L401" s="60">
        <v>44713</v>
      </c>
      <c r="M401" s="22">
        <f t="shared" si="7"/>
        <v>91</v>
      </c>
      <c r="N401" s="80">
        <v>0</v>
      </c>
      <c r="O401" s="111" t="s">
        <v>2121</v>
      </c>
      <c r="P401" s="29" t="s">
        <v>1090</v>
      </c>
    </row>
    <row r="402" spans="1:16" ht="76.5" x14ac:dyDescent="0.2">
      <c r="A402" s="16">
        <v>7</v>
      </c>
      <c r="B402" s="22" t="s">
        <v>1345</v>
      </c>
      <c r="C402" s="23" t="s">
        <v>26</v>
      </c>
      <c r="D402" s="22">
        <v>24</v>
      </c>
      <c r="E402" s="174" t="s">
        <v>1346</v>
      </c>
      <c r="F402" s="111" t="s">
        <v>1347</v>
      </c>
      <c r="G402" s="23" t="s">
        <v>1348</v>
      </c>
      <c r="H402" s="23" t="s">
        <v>1349</v>
      </c>
      <c r="I402" s="24" t="s">
        <v>1276</v>
      </c>
      <c r="J402" s="24">
        <v>7</v>
      </c>
      <c r="K402" s="60">
        <v>44075</v>
      </c>
      <c r="L402" s="60">
        <v>44561</v>
      </c>
      <c r="M402" s="22">
        <f t="shared" si="7"/>
        <v>69</v>
      </c>
      <c r="N402" s="81">
        <v>1</v>
      </c>
      <c r="O402" s="111" t="s">
        <v>2105</v>
      </c>
      <c r="P402" s="29" t="s">
        <v>1090</v>
      </c>
    </row>
    <row r="403" spans="1:16" ht="51" x14ac:dyDescent="0.2">
      <c r="A403" s="16">
        <v>7</v>
      </c>
      <c r="B403" s="22" t="s">
        <v>1350</v>
      </c>
      <c r="C403" s="23" t="s">
        <v>26</v>
      </c>
      <c r="D403" s="22">
        <v>24</v>
      </c>
      <c r="E403" s="174" t="s">
        <v>1346</v>
      </c>
      <c r="F403" s="111" t="s">
        <v>1347</v>
      </c>
      <c r="G403" s="23" t="s">
        <v>1351</v>
      </c>
      <c r="H403" s="23" t="s">
        <v>1352</v>
      </c>
      <c r="I403" s="25" t="s">
        <v>1296</v>
      </c>
      <c r="J403" s="24">
        <v>1</v>
      </c>
      <c r="K403" s="60">
        <v>44075</v>
      </c>
      <c r="L403" s="60">
        <v>44561</v>
      </c>
      <c r="M403" s="22">
        <f t="shared" si="7"/>
        <v>69</v>
      </c>
      <c r="N403" s="81">
        <v>1</v>
      </c>
      <c r="O403" s="28" t="s">
        <v>1353</v>
      </c>
      <c r="P403" s="29" t="s">
        <v>1090</v>
      </c>
    </row>
    <row r="404" spans="1:16" ht="51" x14ac:dyDescent="0.2">
      <c r="A404" s="16">
        <v>7</v>
      </c>
      <c r="B404" s="22" t="s">
        <v>1354</v>
      </c>
      <c r="C404" s="23" t="s">
        <v>26</v>
      </c>
      <c r="D404" s="22">
        <v>24</v>
      </c>
      <c r="E404" s="174" t="s">
        <v>1346</v>
      </c>
      <c r="F404" s="111" t="s">
        <v>1347</v>
      </c>
      <c r="G404" s="23" t="s">
        <v>1351</v>
      </c>
      <c r="H404" s="23" t="s">
        <v>1355</v>
      </c>
      <c r="I404" s="24" t="s">
        <v>1276</v>
      </c>
      <c r="J404" s="24">
        <v>3</v>
      </c>
      <c r="K404" s="60">
        <v>44075</v>
      </c>
      <c r="L404" s="128">
        <v>44926</v>
      </c>
      <c r="M404" s="22">
        <f t="shared" si="7"/>
        <v>122</v>
      </c>
      <c r="N404" s="81">
        <v>0.6</v>
      </c>
      <c r="O404" s="28" t="s">
        <v>2136</v>
      </c>
      <c r="P404" s="29" t="s">
        <v>1090</v>
      </c>
    </row>
    <row r="405" spans="1:16" ht="63.75" x14ac:dyDescent="0.2">
      <c r="A405" s="16">
        <v>7</v>
      </c>
      <c r="B405" s="22" t="s">
        <v>1356</v>
      </c>
      <c r="C405" s="23" t="s">
        <v>26</v>
      </c>
      <c r="D405" s="22">
        <v>25</v>
      </c>
      <c r="E405" s="111" t="s">
        <v>1357</v>
      </c>
      <c r="F405" s="111" t="s">
        <v>1358</v>
      </c>
      <c r="G405" s="23" t="s">
        <v>1359</v>
      </c>
      <c r="H405" s="23" t="s">
        <v>1360</v>
      </c>
      <c r="I405" s="25" t="s">
        <v>1252</v>
      </c>
      <c r="J405" s="24">
        <v>1</v>
      </c>
      <c r="K405" s="60">
        <v>44075</v>
      </c>
      <c r="L405" s="60">
        <v>44713</v>
      </c>
      <c r="M405" s="22">
        <f t="shared" si="7"/>
        <v>91</v>
      </c>
      <c r="N405" s="80">
        <v>0.3</v>
      </c>
      <c r="O405" s="111" t="s">
        <v>2135</v>
      </c>
      <c r="P405" s="29" t="s">
        <v>1090</v>
      </c>
    </row>
    <row r="406" spans="1:16" ht="81" customHeight="1" x14ac:dyDescent="0.2">
      <c r="A406" s="16">
        <v>7</v>
      </c>
      <c r="B406" s="22" t="s">
        <v>1361</v>
      </c>
      <c r="C406" s="23" t="s">
        <v>26</v>
      </c>
      <c r="D406" s="22">
        <v>25</v>
      </c>
      <c r="E406" s="111" t="s">
        <v>1362</v>
      </c>
      <c r="F406" s="111" t="s">
        <v>1358</v>
      </c>
      <c r="G406" s="23" t="s">
        <v>1363</v>
      </c>
      <c r="H406" s="23" t="s">
        <v>1278</v>
      </c>
      <c r="I406" s="25" t="s">
        <v>1261</v>
      </c>
      <c r="J406" s="24">
        <v>4</v>
      </c>
      <c r="K406" s="60">
        <v>44075</v>
      </c>
      <c r="L406" s="60">
        <v>44713</v>
      </c>
      <c r="M406" s="22">
        <f t="shared" si="7"/>
        <v>91</v>
      </c>
      <c r="N406" s="80">
        <v>0</v>
      </c>
      <c r="O406" s="111" t="s">
        <v>2121</v>
      </c>
      <c r="P406" s="29" t="s">
        <v>1090</v>
      </c>
    </row>
    <row r="407" spans="1:16" ht="81" customHeight="1" x14ac:dyDescent="0.2">
      <c r="A407" s="16">
        <v>7</v>
      </c>
      <c r="B407" s="22" t="s">
        <v>1364</v>
      </c>
      <c r="C407" s="23" t="s">
        <v>26</v>
      </c>
      <c r="D407" s="22">
        <v>26</v>
      </c>
      <c r="E407" s="177" t="s">
        <v>1365</v>
      </c>
      <c r="F407" s="129" t="s">
        <v>1366</v>
      </c>
      <c r="G407" s="23" t="s">
        <v>1367</v>
      </c>
      <c r="H407" s="23" t="s">
        <v>1368</v>
      </c>
      <c r="I407" s="25" t="s">
        <v>1369</v>
      </c>
      <c r="J407" s="25">
        <v>1</v>
      </c>
      <c r="K407" s="60">
        <v>44044</v>
      </c>
      <c r="L407" s="60">
        <v>44196</v>
      </c>
      <c r="M407" s="22">
        <f t="shared" si="7"/>
        <v>22</v>
      </c>
      <c r="N407" s="51">
        <v>1</v>
      </c>
      <c r="O407" s="28" t="s">
        <v>1370</v>
      </c>
      <c r="P407" s="29" t="s">
        <v>93</v>
      </c>
    </row>
    <row r="408" spans="1:16" ht="63.75" x14ac:dyDescent="0.2">
      <c r="A408" s="16">
        <v>7</v>
      </c>
      <c r="B408" s="22" t="s">
        <v>1371</v>
      </c>
      <c r="C408" s="23" t="s">
        <v>26</v>
      </c>
      <c r="D408" s="22">
        <v>26</v>
      </c>
      <c r="E408" s="177" t="s">
        <v>1365</v>
      </c>
      <c r="F408" s="129" t="s">
        <v>1366</v>
      </c>
      <c r="G408" s="23" t="s">
        <v>1367</v>
      </c>
      <c r="H408" s="66" t="s">
        <v>1372</v>
      </c>
      <c r="I408" s="29" t="s">
        <v>1373</v>
      </c>
      <c r="J408" s="22">
        <v>1</v>
      </c>
      <c r="K408" s="60">
        <v>44044</v>
      </c>
      <c r="L408" s="60">
        <v>44196</v>
      </c>
      <c r="M408" s="22">
        <f t="shared" si="7"/>
        <v>22</v>
      </c>
      <c r="N408" s="51">
        <v>1</v>
      </c>
      <c r="O408" s="28" t="s">
        <v>1374</v>
      </c>
      <c r="P408" s="29" t="s">
        <v>93</v>
      </c>
    </row>
    <row r="409" spans="1:16" ht="63.75" x14ac:dyDescent="0.2">
      <c r="A409" s="16">
        <v>7</v>
      </c>
      <c r="B409" s="22" t="s">
        <v>1375</v>
      </c>
      <c r="C409" s="23" t="s">
        <v>26</v>
      </c>
      <c r="D409" s="22">
        <v>26</v>
      </c>
      <c r="E409" s="177" t="s">
        <v>1376</v>
      </c>
      <c r="F409" s="129" t="s">
        <v>1366</v>
      </c>
      <c r="G409" s="23" t="s">
        <v>1367</v>
      </c>
      <c r="H409" s="66" t="s">
        <v>1377</v>
      </c>
      <c r="I409" s="29" t="s">
        <v>1378</v>
      </c>
      <c r="J409" s="22">
        <v>11</v>
      </c>
      <c r="K409" s="60">
        <v>44044</v>
      </c>
      <c r="L409" s="60">
        <v>44196</v>
      </c>
      <c r="M409" s="22">
        <f t="shared" si="7"/>
        <v>22</v>
      </c>
      <c r="N409" s="51">
        <v>1</v>
      </c>
      <c r="O409" s="28" t="s">
        <v>1379</v>
      </c>
      <c r="P409" s="29" t="s">
        <v>93</v>
      </c>
    </row>
    <row r="410" spans="1:16" ht="63.75" x14ac:dyDescent="0.2">
      <c r="A410" s="16">
        <v>7</v>
      </c>
      <c r="B410" s="22" t="s">
        <v>1380</v>
      </c>
      <c r="C410" s="23" t="s">
        <v>26</v>
      </c>
      <c r="D410" s="22">
        <v>26</v>
      </c>
      <c r="E410" s="177" t="s">
        <v>1376</v>
      </c>
      <c r="F410" s="129" t="s">
        <v>1366</v>
      </c>
      <c r="G410" s="23" t="s">
        <v>1367</v>
      </c>
      <c r="H410" s="66" t="s">
        <v>1381</v>
      </c>
      <c r="I410" s="29" t="s">
        <v>1382</v>
      </c>
      <c r="J410" s="83">
        <v>1</v>
      </c>
      <c r="K410" s="60">
        <v>44044</v>
      </c>
      <c r="L410" s="60">
        <v>44196</v>
      </c>
      <c r="M410" s="22">
        <f t="shared" si="7"/>
        <v>22</v>
      </c>
      <c r="N410" s="51">
        <v>1</v>
      </c>
      <c r="O410" s="28" t="s">
        <v>1383</v>
      </c>
      <c r="P410" s="29" t="s">
        <v>93</v>
      </c>
    </row>
    <row r="411" spans="1:16" ht="63.75" x14ac:dyDescent="0.2">
      <c r="A411" s="16">
        <v>8</v>
      </c>
      <c r="B411" s="22" t="s">
        <v>1384</v>
      </c>
      <c r="C411" s="23" t="s">
        <v>26</v>
      </c>
      <c r="D411" s="63">
        <v>1</v>
      </c>
      <c r="E411" s="174" t="s">
        <v>1385</v>
      </c>
      <c r="F411" s="111" t="s">
        <v>1386</v>
      </c>
      <c r="G411" s="23" t="s">
        <v>1387</v>
      </c>
      <c r="H411" s="23" t="s">
        <v>1388</v>
      </c>
      <c r="I411" s="25" t="s">
        <v>1389</v>
      </c>
      <c r="J411" s="29">
        <v>1</v>
      </c>
      <c r="K411" s="46">
        <v>44073</v>
      </c>
      <c r="L411" s="46">
        <v>44316</v>
      </c>
      <c r="M411" s="22">
        <f t="shared" si="7"/>
        <v>35</v>
      </c>
      <c r="N411" s="81">
        <v>1</v>
      </c>
      <c r="O411" s="73" t="s">
        <v>1390</v>
      </c>
      <c r="P411" s="29" t="s">
        <v>1090</v>
      </c>
    </row>
    <row r="412" spans="1:16" ht="63.75" x14ac:dyDescent="0.2">
      <c r="A412" s="16">
        <v>9</v>
      </c>
      <c r="B412" s="22" t="s">
        <v>1391</v>
      </c>
      <c r="C412" s="23" t="s">
        <v>26</v>
      </c>
      <c r="D412" s="63">
        <v>1</v>
      </c>
      <c r="E412" s="174" t="s">
        <v>1392</v>
      </c>
      <c r="F412" s="111" t="s">
        <v>1393</v>
      </c>
      <c r="G412" s="23" t="s">
        <v>1387</v>
      </c>
      <c r="H412" s="23" t="s">
        <v>1388</v>
      </c>
      <c r="I412" s="25" t="s">
        <v>1389</v>
      </c>
      <c r="J412" s="29">
        <v>1</v>
      </c>
      <c r="K412" s="46">
        <v>44074</v>
      </c>
      <c r="L412" s="26">
        <v>44377</v>
      </c>
      <c r="M412" s="22">
        <f t="shared" si="7"/>
        <v>43</v>
      </c>
      <c r="N412" s="81">
        <v>1</v>
      </c>
      <c r="O412" s="73" t="s">
        <v>1390</v>
      </c>
      <c r="P412" s="22" t="s">
        <v>1090</v>
      </c>
    </row>
    <row r="413" spans="1:16" ht="76.5" x14ac:dyDescent="0.2">
      <c r="A413" s="16">
        <v>10</v>
      </c>
      <c r="B413" s="22" t="s">
        <v>1394</v>
      </c>
      <c r="C413" s="23" t="s">
        <v>26</v>
      </c>
      <c r="D413" s="152">
        <v>1</v>
      </c>
      <c r="E413" s="174" t="s">
        <v>2193</v>
      </c>
      <c r="F413" s="111" t="s">
        <v>1395</v>
      </c>
      <c r="G413" s="28" t="s">
        <v>1396</v>
      </c>
      <c r="H413" s="28" t="s">
        <v>1397</v>
      </c>
      <c r="I413" s="29" t="s">
        <v>1398</v>
      </c>
      <c r="J413" s="29">
        <v>1</v>
      </c>
      <c r="K413" s="79">
        <v>44256</v>
      </c>
      <c r="L413" s="79">
        <v>44409</v>
      </c>
      <c r="M413" s="47">
        <f>ROUND((L413-K413)/7,0)</f>
        <v>22</v>
      </c>
      <c r="N413" s="80">
        <v>1</v>
      </c>
      <c r="O413" s="129" t="s">
        <v>2106</v>
      </c>
      <c r="P413" s="29" t="s">
        <v>1090</v>
      </c>
    </row>
    <row r="414" spans="1:16" ht="63.75" x14ac:dyDescent="0.2">
      <c r="A414" s="16">
        <v>10</v>
      </c>
      <c r="B414" s="22" t="s">
        <v>1400</v>
      </c>
      <c r="C414" s="23" t="s">
        <v>26</v>
      </c>
      <c r="D414" s="152">
        <v>1</v>
      </c>
      <c r="E414" s="174" t="s">
        <v>2193</v>
      </c>
      <c r="F414" s="111" t="s">
        <v>1401</v>
      </c>
      <c r="G414" s="28" t="s">
        <v>1402</v>
      </c>
      <c r="H414" s="28" t="s">
        <v>1403</v>
      </c>
      <c r="I414" s="29" t="s">
        <v>1404</v>
      </c>
      <c r="J414" s="29">
        <v>2</v>
      </c>
      <c r="K414" s="79">
        <v>44256</v>
      </c>
      <c r="L414" s="79">
        <v>44561</v>
      </c>
      <c r="M414" s="47">
        <f t="shared" ref="M414:M477" si="8">ROUND((L414-K414)/7,0)</f>
        <v>44</v>
      </c>
      <c r="N414" s="80">
        <v>1</v>
      </c>
      <c r="O414" s="129" t="s">
        <v>2107</v>
      </c>
      <c r="P414" s="29" t="s">
        <v>1090</v>
      </c>
    </row>
    <row r="415" spans="1:16" ht="51" x14ac:dyDescent="0.2">
      <c r="A415" s="16">
        <v>10</v>
      </c>
      <c r="B415" s="22" t="s">
        <v>1405</v>
      </c>
      <c r="C415" s="23" t="s">
        <v>26</v>
      </c>
      <c r="D415" s="152">
        <v>1</v>
      </c>
      <c r="E415" s="174" t="s">
        <v>2193</v>
      </c>
      <c r="F415" s="111" t="s">
        <v>1406</v>
      </c>
      <c r="G415" s="28" t="s">
        <v>1407</v>
      </c>
      <c r="H415" s="28" t="s">
        <v>1408</v>
      </c>
      <c r="I415" s="29" t="s">
        <v>1409</v>
      </c>
      <c r="J415" s="29">
        <v>100</v>
      </c>
      <c r="K415" s="43">
        <v>44263</v>
      </c>
      <c r="L415" s="43">
        <v>44561</v>
      </c>
      <c r="M415" s="47">
        <f t="shared" si="8"/>
        <v>43</v>
      </c>
      <c r="N415" s="81">
        <v>1</v>
      </c>
      <c r="O415" s="28" t="s">
        <v>2109</v>
      </c>
      <c r="P415" s="29" t="s">
        <v>2092</v>
      </c>
    </row>
    <row r="416" spans="1:16" ht="63.75" x14ac:dyDescent="0.2">
      <c r="A416" s="16">
        <v>10</v>
      </c>
      <c r="B416" s="22" t="s">
        <v>1410</v>
      </c>
      <c r="C416" s="23" t="s">
        <v>26</v>
      </c>
      <c r="D416" s="152">
        <v>1</v>
      </c>
      <c r="E416" s="174" t="s">
        <v>2193</v>
      </c>
      <c r="F416" s="111" t="s">
        <v>1411</v>
      </c>
      <c r="G416" s="28" t="s">
        <v>1412</v>
      </c>
      <c r="H416" s="28" t="s">
        <v>1413</v>
      </c>
      <c r="I416" s="29" t="s">
        <v>1414</v>
      </c>
      <c r="J416" s="29">
        <v>3</v>
      </c>
      <c r="K416" s="43">
        <v>44263</v>
      </c>
      <c r="L416" s="43">
        <v>44681</v>
      </c>
      <c r="M416" s="47">
        <f t="shared" si="8"/>
        <v>60</v>
      </c>
      <c r="N416" s="81">
        <v>0.67</v>
      </c>
      <c r="O416" s="28" t="s">
        <v>2110</v>
      </c>
      <c r="P416" s="29" t="s">
        <v>1415</v>
      </c>
    </row>
    <row r="417" spans="1:16" ht="51" x14ac:dyDescent="0.2">
      <c r="A417" s="16">
        <v>10</v>
      </c>
      <c r="B417" s="137" t="s">
        <v>1416</v>
      </c>
      <c r="C417" s="23" t="s">
        <v>26</v>
      </c>
      <c r="D417" s="152">
        <v>1</v>
      </c>
      <c r="E417" s="174" t="s">
        <v>2193</v>
      </c>
      <c r="F417" s="111" t="s">
        <v>1411</v>
      </c>
      <c r="G417" s="28" t="s">
        <v>1417</v>
      </c>
      <c r="H417" s="28" t="s">
        <v>1418</v>
      </c>
      <c r="I417" s="29" t="s">
        <v>1419</v>
      </c>
      <c r="J417" s="29">
        <v>1</v>
      </c>
      <c r="K417" s="43">
        <v>44263</v>
      </c>
      <c r="L417" s="43">
        <v>44561</v>
      </c>
      <c r="M417" s="47">
        <f t="shared" si="8"/>
        <v>43</v>
      </c>
      <c r="N417" s="80">
        <v>1</v>
      </c>
      <c r="O417" s="153" t="s">
        <v>2114</v>
      </c>
      <c r="P417" s="29" t="s">
        <v>32</v>
      </c>
    </row>
    <row r="418" spans="1:16" ht="76.5" x14ac:dyDescent="0.2">
      <c r="A418" s="16">
        <v>10</v>
      </c>
      <c r="B418" s="22" t="s">
        <v>1420</v>
      </c>
      <c r="C418" s="23" t="s">
        <v>26</v>
      </c>
      <c r="D418" s="152">
        <v>2</v>
      </c>
      <c r="E418" s="174" t="s">
        <v>2194</v>
      </c>
      <c r="F418" s="111" t="s">
        <v>1421</v>
      </c>
      <c r="G418" s="28" t="s">
        <v>1422</v>
      </c>
      <c r="H418" s="28" t="s">
        <v>1423</v>
      </c>
      <c r="I418" s="29" t="s">
        <v>1424</v>
      </c>
      <c r="J418" s="29">
        <v>1</v>
      </c>
      <c r="K418" s="79">
        <v>44256</v>
      </c>
      <c r="L418" s="79">
        <v>44409</v>
      </c>
      <c r="M418" s="47">
        <f t="shared" si="8"/>
        <v>22</v>
      </c>
      <c r="N418" s="154">
        <v>1</v>
      </c>
      <c r="O418" s="111" t="s">
        <v>2108</v>
      </c>
      <c r="P418" s="29" t="s">
        <v>1090</v>
      </c>
    </row>
    <row r="419" spans="1:16" ht="63.75" x14ac:dyDescent="0.2">
      <c r="A419" s="16">
        <v>10</v>
      </c>
      <c r="B419" s="22" t="s">
        <v>1425</v>
      </c>
      <c r="C419" s="23" t="s">
        <v>26</v>
      </c>
      <c r="D419" s="152">
        <v>2</v>
      </c>
      <c r="E419" s="174" t="s">
        <v>2194</v>
      </c>
      <c r="F419" s="111" t="s">
        <v>1421</v>
      </c>
      <c r="G419" s="28" t="s">
        <v>1426</v>
      </c>
      <c r="H419" s="28" t="s">
        <v>1427</v>
      </c>
      <c r="I419" s="22" t="s">
        <v>1428</v>
      </c>
      <c r="J419" s="29">
        <v>4</v>
      </c>
      <c r="K419" s="79">
        <v>44256</v>
      </c>
      <c r="L419" s="43">
        <v>44926</v>
      </c>
      <c r="M419" s="47">
        <f t="shared" si="8"/>
        <v>96</v>
      </c>
      <c r="N419" s="154">
        <v>0</v>
      </c>
      <c r="O419" s="111" t="s">
        <v>2115</v>
      </c>
      <c r="P419" s="29" t="s">
        <v>1090</v>
      </c>
    </row>
    <row r="420" spans="1:16" ht="63.75" x14ac:dyDescent="0.2">
      <c r="A420" s="16">
        <v>11</v>
      </c>
      <c r="B420" s="22" t="s">
        <v>1429</v>
      </c>
      <c r="C420" s="23" t="s">
        <v>26</v>
      </c>
      <c r="D420" s="155">
        <v>1</v>
      </c>
      <c r="E420" s="170" t="s">
        <v>2195</v>
      </c>
      <c r="F420" s="170" t="s">
        <v>1430</v>
      </c>
      <c r="G420" s="156" t="s">
        <v>1431</v>
      </c>
      <c r="H420" s="85" t="s">
        <v>1432</v>
      </c>
      <c r="I420" s="157" t="s">
        <v>1428</v>
      </c>
      <c r="J420" s="158">
        <v>2</v>
      </c>
      <c r="K420" s="159">
        <v>44438</v>
      </c>
      <c r="L420" s="159">
        <v>44803</v>
      </c>
      <c r="M420" s="47">
        <f t="shared" si="8"/>
        <v>52</v>
      </c>
      <c r="N420" s="154">
        <v>0</v>
      </c>
      <c r="O420" s="156" t="s">
        <v>1433</v>
      </c>
      <c r="P420" s="29" t="s">
        <v>1434</v>
      </c>
    </row>
    <row r="421" spans="1:16" ht="63.75" x14ac:dyDescent="0.2">
      <c r="A421" s="16">
        <v>11</v>
      </c>
      <c r="B421" s="22" t="s">
        <v>1435</v>
      </c>
      <c r="C421" s="23" t="s">
        <v>26</v>
      </c>
      <c r="D421" s="155">
        <v>1</v>
      </c>
      <c r="E421" s="170" t="s">
        <v>2195</v>
      </c>
      <c r="F421" s="170" t="s">
        <v>1430</v>
      </c>
      <c r="G421" s="156" t="s">
        <v>1436</v>
      </c>
      <c r="H421" s="85" t="s">
        <v>1432</v>
      </c>
      <c r="I421" s="157" t="s">
        <v>1428</v>
      </c>
      <c r="J421" s="152">
        <v>2</v>
      </c>
      <c r="K421" s="159">
        <v>44438</v>
      </c>
      <c r="L421" s="159">
        <v>44803</v>
      </c>
      <c r="M421" s="47">
        <f t="shared" si="8"/>
        <v>52</v>
      </c>
      <c r="N421" s="154">
        <v>0</v>
      </c>
      <c r="O421" s="156" t="s">
        <v>1433</v>
      </c>
      <c r="P421" s="29" t="s">
        <v>1434</v>
      </c>
    </row>
    <row r="422" spans="1:16" ht="51" x14ac:dyDescent="0.2">
      <c r="A422" s="16">
        <v>11</v>
      </c>
      <c r="B422" s="22" t="s">
        <v>1437</v>
      </c>
      <c r="C422" s="23" t="s">
        <v>26</v>
      </c>
      <c r="D422" s="160">
        <v>2</v>
      </c>
      <c r="E422" s="131" t="s">
        <v>2196</v>
      </c>
      <c r="F422" s="131" t="s">
        <v>1438</v>
      </c>
      <c r="G422" s="86" t="s">
        <v>1439</v>
      </c>
      <c r="H422" s="86" t="s">
        <v>1440</v>
      </c>
      <c r="I422" s="160" t="s">
        <v>1441</v>
      </c>
      <c r="J422" s="161">
        <v>1</v>
      </c>
      <c r="K422" s="159">
        <v>44438</v>
      </c>
      <c r="L422" s="159">
        <v>44803</v>
      </c>
      <c r="M422" s="47">
        <f t="shared" si="8"/>
        <v>52</v>
      </c>
      <c r="N422" s="154">
        <v>0</v>
      </c>
      <c r="O422" s="162"/>
      <c r="P422" s="29" t="s">
        <v>1090</v>
      </c>
    </row>
    <row r="423" spans="1:16" ht="51" x14ac:dyDescent="0.2">
      <c r="A423" s="16">
        <v>11</v>
      </c>
      <c r="B423" s="22" t="s">
        <v>1442</v>
      </c>
      <c r="C423" s="23" t="s">
        <v>26</v>
      </c>
      <c r="D423" s="160">
        <v>2</v>
      </c>
      <c r="E423" s="131" t="s">
        <v>2196</v>
      </c>
      <c r="F423" s="131" t="s">
        <v>1438</v>
      </c>
      <c r="G423" s="162" t="s">
        <v>1443</v>
      </c>
      <c r="H423" s="86" t="s">
        <v>1444</v>
      </c>
      <c r="I423" s="160" t="s">
        <v>1445</v>
      </c>
      <c r="J423" s="161">
        <v>1</v>
      </c>
      <c r="K423" s="159">
        <v>44409</v>
      </c>
      <c r="L423" s="159">
        <v>44926</v>
      </c>
      <c r="M423" s="47">
        <f t="shared" si="8"/>
        <v>74</v>
      </c>
      <c r="N423" s="163">
        <v>0.7</v>
      </c>
      <c r="O423" s="111" t="s">
        <v>2140</v>
      </c>
      <c r="P423" s="29" t="s">
        <v>1090</v>
      </c>
    </row>
    <row r="424" spans="1:16" ht="63.75" x14ac:dyDescent="0.2">
      <c r="A424" s="16">
        <v>11</v>
      </c>
      <c r="B424" s="22" t="s">
        <v>1446</v>
      </c>
      <c r="C424" s="23" t="s">
        <v>26</v>
      </c>
      <c r="D424" s="160">
        <v>3</v>
      </c>
      <c r="E424" s="131" t="s">
        <v>2197</v>
      </c>
      <c r="F424" s="131" t="s">
        <v>1447</v>
      </c>
      <c r="G424" s="156" t="s">
        <v>1448</v>
      </c>
      <c r="H424" s="85" t="s">
        <v>1449</v>
      </c>
      <c r="I424" s="84" t="s">
        <v>1450</v>
      </c>
      <c r="J424" s="152">
        <v>1</v>
      </c>
      <c r="K424" s="159">
        <v>44409</v>
      </c>
      <c r="L424" s="159">
        <v>44742</v>
      </c>
      <c r="M424" s="47">
        <f t="shared" si="8"/>
        <v>48</v>
      </c>
      <c r="N424" s="154">
        <v>0.5</v>
      </c>
      <c r="O424" s="111" t="s">
        <v>2141</v>
      </c>
      <c r="P424" s="29" t="s">
        <v>1434</v>
      </c>
    </row>
    <row r="425" spans="1:16" ht="63.75" x14ac:dyDescent="0.2">
      <c r="A425" s="16">
        <v>11</v>
      </c>
      <c r="B425" s="22" t="s">
        <v>1451</v>
      </c>
      <c r="C425" s="23" t="s">
        <v>26</v>
      </c>
      <c r="D425" s="160">
        <v>3</v>
      </c>
      <c r="E425" s="131" t="s">
        <v>2197</v>
      </c>
      <c r="F425" s="131" t="s">
        <v>1447</v>
      </c>
      <c r="G425" s="156" t="s">
        <v>1431</v>
      </c>
      <c r="H425" s="85" t="s">
        <v>1432</v>
      </c>
      <c r="I425" s="84" t="s">
        <v>1428</v>
      </c>
      <c r="J425" s="152">
        <v>2</v>
      </c>
      <c r="K425" s="159">
        <v>44438</v>
      </c>
      <c r="L425" s="159">
        <v>44803</v>
      </c>
      <c r="M425" s="47">
        <f t="shared" si="8"/>
        <v>52</v>
      </c>
      <c r="N425" s="154">
        <v>0</v>
      </c>
      <c r="O425" s="156"/>
      <c r="P425" s="29" t="s">
        <v>1434</v>
      </c>
    </row>
    <row r="426" spans="1:16" ht="63.75" x14ac:dyDescent="0.2">
      <c r="A426" s="16">
        <v>11</v>
      </c>
      <c r="B426" s="22" t="s">
        <v>1452</v>
      </c>
      <c r="C426" s="23" t="s">
        <v>26</v>
      </c>
      <c r="D426" s="160">
        <v>3</v>
      </c>
      <c r="E426" s="131" t="s">
        <v>2197</v>
      </c>
      <c r="F426" s="131" t="s">
        <v>1447</v>
      </c>
      <c r="G426" s="156" t="s">
        <v>1436</v>
      </c>
      <c r="H426" s="85" t="s">
        <v>1432</v>
      </c>
      <c r="I426" s="157" t="s">
        <v>1428</v>
      </c>
      <c r="J426" s="152">
        <v>2</v>
      </c>
      <c r="K426" s="159">
        <v>44438</v>
      </c>
      <c r="L426" s="159">
        <v>44803</v>
      </c>
      <c r="M426" s="47">
        <f t="shared" si="8"/>
        <v>52</v>
      </c>
      <c r="N426" s="154">
        <v>0</v>
      </c>
      <c r="O426" s="156"/>
      <c r="P426" s="29" t="s">
        <v>1434</v>
      </c>
    </row>
    <row r="427" spans="1:16" ht="63.75" x14ac:dyDescent="0.2">
      <c r="A427" s="16">
        <v>11</v>
      </c>
      <c r="B427" s="22" t="s">
        <v>1453</v>
      </c>
      <c r="C427" s="23" t="s">
        <v>26</v>
      </c>
      <c r="D427" s="160">
        <v>4</v>
      </c>
      <c r="E427" s="131" t="s">
        <v>2198</v>
      </c>
      <c r="F427" s="131" t="s">
        <v>1454</v>
      </c>
      <c r="G427" s="86" t="s">
        <v>1455</v>
      </c>
      <c r="H427" s="86" t="s">
        <v>1456</v>
      </c>
      <c r="I427" s="160" t="s">
        <v>1404</v>
      </c>
      <c r="J427" s="160">
        <v>2</v>
      </c>
      <c r="K427" s="164">
        <v>44409</v>
      </c>
      <c r="L427" s="159">
        <v>44742</v>
      </c>
      <c r="M427" s="47">
        <f t="shared" si="8"/>
        <v>48</v>
      </c>
      <c r="N427" s="163">
        <v>0.5</v>
      </c>
      <c r="O427" s="111" t="s">
        <v>2142</v>
      </c>
      <c r="P427" s="29" t="s">
        <v>1090</v>
      </c>
    </row>
    <row r="428" spans="1:16" ht="38.25" x14ac:dyDescent="0.2">
      <c r="A428" s="16">
        <v>12</v>
      </c>
      <c r="B428" s="22" t="s">
        <v>1457</v>
      </c>
      <c r="C428" s="23" t="s">
        <v>26</v>
      </c>
      <c r="D428" s="84">
        <v>1</v>
      </c>
      <c r="E428" s="178" t="s">
        <v>1458</v>
      </c>
      <c r="F428" s="132" t="s">
        <v>1459</v>
      </c>
      <c r="G428" s="86" t="s">
        <v>1460</v>
      </c>
      <c r="H428" s="85" t="s">
        <v>1461</v>
      </c>
      <c r="I428" s="84" t="s">
        <v>1462</v>
      </c>
      <c r="J428" s="84">
        <v>1</v>
      </c>
      <c r="K428" s="89">
        <v>44440</v>
      </c>
      <c r="L428" s="89">
        <v>44834</v>
      </c>
      <c r="M428" s="47">
        <f t="shared" si="8"/>
        <v>56</v>
      </c>
      <c r="N428" s="154">
        <v>0</v>
      </c>
      <c r="O428" s="84" t="s">
        <v>1399</v>
      </c>
      <c r="P428" s="29" t="s">
        <v>1090</v>
      </c>
    </row>
    <row r="429" spans="1:16" ht="46.5" customHeight="1" x14ac:dyDescent="0.2">
      <c r="A429" s="16">
        <v>12</v>
      </c>
      <c r="B429" s="22" t="s">
        <v>1463</v>
      </c>
      <c r="C429" s="23" t="s">
        <v>26</v>
      </c>
      <c r="D429" s="84">
        <v>1</v>
      </c>
      <c r="E429" s="132" t="s">
        <v>1464</v>
      </c>
      <c r="F429" s="132" t="s">
        <v>1465</v>
      </c>
      <c r="G429" s="85" t="s">
        <v>1466</v>
      </c>
      <c r="H429" s="85" t="s">
        <v>1467</v>
      </c>
      <c r="I429" s="84" t="s">
        <v>1468</v>
      </c>
      <c r="J429" s="84">
        <v>1</v>
      </c>
      <c r="K429" s="89">
        <v>44440</v>
      </c>
      <c r="L429" s="89">
        <v>44834</v>
      </c>
      <c r="M429" s="47">
        <f t="shared" si="8"/>
        <v>56</v>
      </c>
      <c r="N429" s="154">
        <v>0</v>
      </c>
      <c r="O429" s="84"/>
      <c r="P429" s="29" t="s">
        <v>1090</v>
      </c>
    </row>
    <row r="430" spans="1:16" ht="51" x14ac:dyDescent="0.2">
      <c r="A430" s="16">
        <v>12</v>
      </c>
      <c r="B430" s="22" t="s">
        <v>1469</v>
      </c>
      <c r="C430" s="23" t="s">
        <v>26</v>
      </c>
      <c r="D430" s="84">
        <v>1</v>
      </c>
      <c r="E430" s="132" t="s">
        <v>1470</v>
      </c>
      <c r="F430" s="132" t="s">
        <v>1471</v>
      </c>
      <c r="G430" s="85" t="s">
        <v>1472</v>
      </c>
      <c r="H430" s="85" t="s">
        <v>1473</v>
      </c>
      <c r="I430" s="84" t="s">
        <v>1474</v>
      </c>
      <c r="J430" s="84">
        <v>1</v>
      </c>
      <c r="K430" s="89">
        <v>44440</v>
      </c>
      <c r="L430" s="89">
        <v>44834</v>
      </c>
      <c r="M430" s="47">
        <f t="shared" si="8"/>
        <v>56</v>
      </c>
      <c r="N430" s="154">
        <v>0</v>
      </c>
      <c r="O430" s="84"/>
      <c r="P430" s="29" t="s">
        <v>1090</v>
      </c>
    </row>
    <row r="431" spans="1:16" ht="76.5" x14ac:dyDescent="0.2">
      <c r="A431" s="16">
        <v>12</v>
      </c>
      <c r="B431" s="22" t="s">
        <v>1475</v>
      </c>
      <c r="C431" s="23" t="s">
        <v>26</v>
      </c>
      <c r="D431" s="84">
        <v>1</v>
      </c>
      <c r="E431" s="132" t="s">
        <v>1476</v>
      </c>
      <c r="F431" s="132" t="s">
        <v>1477</v>
      </c>
      <c r="G431" s="86" t="s">
        <v>1478</v>
      </c>
      <c r="H431" s="85" t="s">
        <v>1479</v>
      </c>
      <c r="I431" s="84" t="s">
        <v>1480</v>
      </c>
      <c r="J431" s="84">
        <v>1</v>
      </c>
      <c r="K431" s="89">
        <v>44440</v>
      </c>
      <c r="L431" s="89">
        <v>44834</v>
      </c>
      <c r="M431" s="47">
        <f t="shared" si="8"/>
        <v>56</v>
      </c>
      <c r="N431" s="163">
        <v>0.25</v>
      </c>
      <c r="O431" s="111" t="s">
        <v>2143</v>
      </c>
      <c r="P431" s="29" t="s">
        <v>1090</v>
      </c>
    </row>
    <row r="432" spans="1:16" ht="38.25" x14ac:dyDescent="0.2">
      <c r="A432" s="16">
        <v>12</v>
      </c>
      <c r="B432" s="22" t="s">
        <v>1481</v>
      </c>
      <c r="C432" s="23" t="s">
        <v>26</v>
      </c>
      <c r="D432" s="84">
        <v>1</v>
      </c>
      <c r="E432" s="132" t="s">
        <v>1482</v>
      </c>
      <c r="F432" s="132" t="s">
        <v>1483</v>
      </c>
      <c r="G432" s="85" t="s">
        <v>1484</v>
      </c>
      <c r="H432" s="85" t="s">
        <v>1485</v>
      </c>
      <c r="I432" s="84" t="s">
        <v>1486</v>
      </c>
      <c r="J432" s="84">
        <v>1</v>
      </c>
      <c r="K432" s="89">
        <v>44440</v>
      </c>
      <c r="L432" s="89">
        <v>44834</v>
      </c>
      <c r="M432" s="47">
        <f t="shared" si="8"/>
        <v>56</v>
      </c>
      <c r="N432" s="154">
        <v>0</v>
      </c>
      <c r="O432" s="84"/>
      <c r="P432" s="29" t="s">
        <v>1090</v>
      </c>
    </row>
    <row r="433" spans="1:16" ht="38.25" x14ac:dyDescent="0.2">
      <c r="A433" s="16">
        <v>12</v>
      </c>
      <c r="B433" s="22" t="s">
        <v>1487</v>
      </c>
      <c r="C433" s="23" t="s">
        <v>26</v>
      </c>
      <c r="D433" s="84">
        <v>1</v>
      </c>
      <c r="E433" s="132" t="s">
        <v>1488</v>
      </c>
      <c r="F433" s="132" t="s">
        <v>1489</v>
      </c>
      <c r="G433" s="86" t="s">
        <v>1490</v>
      </c>
      <c r="H433" s="85" t="s">
        <v>1491</v>
      </c>
      <c r="I433" s="84" t="s">
        <v>1462</v>
      </c>
      <c r="J433" s="84">
        <v>1</v>
      </c>
      <c r="K433" s="89">
        <v>44440</v>
      </c>
      <c r="L433" s="89">
        <v>44834</v>
      </c>
      <c r="M433" s="47">
        <f t="shared" si="8"/>
        <v>56</v>
      </c>
      <c r="N433" s="154">
        <v>0</v>
      </c>
      <c r="O433" s="84"/>
      <c r="P433" s="29" t="s">
        <v>1090</v>
      </c>
    </row>
    <row r="434" spans="1:16" ht="38.25" x14ac:dyDescent="0.2">
      <c r="A434" s="16">
        <v>12</v>
      </c>
      <c r="B434" s="22" t="s">
        <v>1492</v>
      </c>
      <c r="C434" s="23" t="s">
        <v>26</v>
      </c>
      <c r="D434" s="84">
        <v>1</v>
      </c>
      <c r="E434" s="132" t="s">
        <v>1493</v>
      </c>
      <c r="F434" s="132" t="s">
        <v>1494</v>
      </c>
      <c r="G434" s="86" t="s">
        <v>1495</v>
      </c>
      <c r="H434" s="85" t="s">
        <v>1496</v>
      </c>
      <c r="I434" s="84" t="s">
        <v>1497</v>
      </c>
      <c r="J434" s="84">
        <v>1</v>
      </c>
      <c r="K434" s="89">
        <v>44440</v>
      </c>
      <c r="L434" s="89">
        <v>44834</v>
      </c>
      <c r="M434" s="47">
        <f t="shared" si="8"/>
        <v>56</v>
      </c>
      <c r="N434" s="154">
        <v>0</v>
      </c>
      <c r="O434" s="84"/>
      <c r="P434" s="29" t="s">
        <v>1090</v>
      </c>
    </row>
    <row r="435" spans="1:16" ht="38.25" x14ac:dyDescent="0.2">
      <c r="A435" s="16">
        <v>12</v>
      </c>
      <c r="B435" s="22" t="s">
        <v>1498</v>
      </c>
      <c r="C435" s="23" t="s">
        <v>26</v>
      </c>
      <c r="D435" s="84">
        <v>1</v>
      </c>
      <c r="E435" s="132" t="s">
        <v>1499</v>
      </c>
      <c r="F435" s="132" t="s">
        <v>1500</v>
      </c>
      <c r="G435" s="85" t="s">
        <v>1501</v>
      </c>
      <c r="H435" s="85" t="s">
        <v>1502</v>
      </c>
      <c r="I435" s="84" t="s">
        <v>1503</v>
      </c>
      <c r="J435" s="84">
        <v>1</v>
      </c>
      <c r="K435" s="89">
        <v>44440</v>
      </c>
      <c r="L435" s="89">
        <v>44834</v>
      </c>
      <c r="M435" s="47">
        <f t="shared" si="8"/>
        <v>56</v>
      </c>
      <c r="N435" s="154">
        <v>0</v>
      </c>
      <c r="O435" s="84"/>
      <c r="P435" s="29" t="s">
        <v>1090</v>
      </c>
    </row>
    <row r="436" spans="1:16" ht="38.25" x14ac:dyDescent="0.2">
      <c r="A436" s="16">
        <v>12</v>
      </c>
      <c r="B436" s="22" t="s">
        <v>1504</v>
      </c>
      <c r="C436" s="23" t="s">
        <v>26</v>
      </c>
      <c r="D436" s="84">
        <v>1</v>
      </c>
      <c r="E436" s="132" t="s">
        <v>1505</v>
      </c>
      <c r="F436" s="132" t="s">
        <v>1506</v>
      </c>
      <c r="G436" s="85" t="s">
        <v>1507</v>
      </c>
      <c r="H436" s="85" t="s">
        <v>1508</v>
      </c>
      <c r="I436" s="84" t="s">
        <v>1468</v>
      </c>
      <c r="J436" s="84">
        <v>1</v>
      </c>
      <c r="K436" s="89">
        <v>44440</v>
      </c>
      <c r="L436" s="89">
        <v>44834</v>
      </c>
      <c r="M436" s="47">
        <f t="shared" si="8"/>
        <v>56</v>
      </c>
      <c r="N436" s="154">
        <v>0</v>
      </c>
      <c r="O436" s="84"/>
      <c r="P436" s="29" t="s">
        <v>1090</v>
      </c>
    </row>
    <row r="437" spans="1:16" ht="76.5" x14ac:dyDescent="0.2">
      <c r="A437" s="16">
        <v>12</v>
      </c>
      <c r="B437" s="22" t="s">
        <v>1509</v>
      </c>
      <c r="C437" s="23" t="s">
        <v>26</v>
      </c>
      <c r="D437" s="84">
        <v>2</v>
      </c>
      <c r="E437" s="178" t="s">
        <v>1510</v>
      </c>
      <c r="F437" s="132" t="s">
        <v>2270</v>
      </c>
      <c r="G437" s="85" t="s">
        <v>1511</v>
      </c>
      <c r="H437" s="85" t="s">
        <v>1512</v>
      </c>
      <c r="I437" s="84" t="s">
        <v>1468</v>
      </c>
      <c r="J437" s="84">
        <v>1</v>
      </c>
      <c r="K437" s="89">
        <v>44440</v>
      </c>
      <c r="L437" s="89">
        <v>44834</v>
      </c>
      <c r="M437" s="47">
        <f t="shared" si="8"/>
        <v>56</v>
      </c>
      <c r="N437" s="154">
        <v>0</v>
      </c>
      <c r="O437" s="84"/>
      <c r="P437" s="29" t="s">
        <v>1090</v>
      </c>
    </row>
    <row r="438" spans="1:16" ht="38.25" x14ac:dyDescent="0.2">
      <c r="A438" s="16">
        <v>12</v>
      </c>
      <c r="B438" s="22" t="s">
        <v>1513</v>
      </c>
      <c r="C438" s="23" t="s">
        <v>26</v>
      </c>
      <c r="D438" s="84">
        <v>2</v>
      </c>
      <c r="E438" s="178" t="s">
        <v>1514</v>
      </c>
      <c r="F438" s="132" t="s">
        <v>1515</v>
      </c>
      <c r="G438" s="85" t="s">
        <v>1516</v>
      </c>
      <c r="H438" s="85" t="s">
        <v>1512</v>
      </c>
      <c r="I438" s="84" t="s">
        <v>1468</v>
      </c>
      <c r="J438" s="84">
        <v>1</v>
      </c>
      <c r="K438" s="89">
        <v>44440</v>
      </c>
      <c r="L438" s="89">
        <v>44834</v>
      </c>
      <c r="M438" s="47">
        <f t="shared" si="8"/>
        <v>56</v>
      </c>
      <c r="N438" s="154">
        <v>0</v>
      </c>
      <c r="O438" s="84"/>
      <c r="P438" s="29" t="s">
        <v>1090</v>
      </c>
    </row>
    <row r="439" spans="1:16" ht="38.25" x14ac:dyDescent="0.2">
      <c r="A439" s="16">
        <v>12</v>
      </c>
      <c r="B439" s="22" t="s">
        <v>1517</v>
      </c>
      <c r="C439" s="23" t="s">
        <v>26</v>
      </c>
      <c r="D439" s="84">
        <v>2</v>
      </c>
      <c r="E439" s="178" t="s">
        <v>1518</v>
      </c>
      <c r="F439" s="132" t="s">
        <v>1519</v>
      </c>
      <c r="G439" s="85" t="s">
        <v>1516</v>
      </c>
      <c r="H439" s="85" t="s">
        <v>1512</v>
      </c>
      <c r="I439" s="84" t="s">
        <v>1468</v>
      </c>
      <c r="J439" s="84">
        <v>1</v>
      </c>
      <c r="K439" s="89">
        <v>44440</v>
      </c>
      <c r="L439" s="89">
        <v>44834</v>
      </c>
      <c r="M439" s="47">
        <f t="shared" si="8"/>
        <v>56</v>
      </c>
      <c r="N439" s="154">
        <v>0</v>
      </c>
      <c r="O439" s="84"/>
      <c r="P439" s="29" t="s">
        <v>1090</v>
      </c>
    </row>
    <row r="440" spans="1:16" ht="38.25" x14ac:dyDescent="0.2">
      <c r="A440" s="16">
        <v>12</v>
      </c>
      <c r="B440" s="22" t="s">
        <v>1520</v>
      </c>
      <c r="C440" s="23" t="s">
        <v>26</v>
      </c>
      <c r="D440" s="84">
        <v>2</v>
      </c>
      <c r="E440" s="178" t="s">
        <v>1521</v>
      </c>
      <c r="F440" s="132" t="s">
        <v>1522</v>
      </c>
      <c r="G440" s="85" t="s">
        <v>1523</v>
      </c>
      <c r="H440" s="85" t="s">
        <v>1512</v>
      </c>
      <c r="I440" s="84" t="s">
        <v>1468</v>
      </c>
      <c r="J440" s="84">
        <v>1</v>
      </c>
      <c r="K440" s="89">
        <v>44440</v>
      </c>
      <c r="L440" s="89">
        <v>44834</v>
      </c>
      <c r="M440" s="47">
        <f t="shared" si="8"/>
        <v>56</v>
      </c>
      <c r="N440" s="154">
        <v>0</v>
      </c>
      <c r="O440" s="84"/>
      <c r="P440" s="29" t="s">
        <v>1090</v>
      </c>
    </row>
    <row r="441" spans="1:16" ht="38.25" x14ac:dyDescent="0.2">
      <c r="A441" s="16">
        <v>12</v>
      </c>
      <c r="B441" s="22" t="s">
        <v>1524</v>
      </c>
      <c r="C441" s="23" t="s">
        <v>26</v>
      </c>
      <c r="D441" s="84">
        <v>2</v>
      </c>
      <c r="E441" s="178" t="s">
        <v>1525</v>
      </c>
      <c r="F441" s="132" t="s">
        <v>1526</v>
      </c>
      <c r="G441" s="85" t="s">
        <v>1516</v>
      </c>
      <c r="H441" s="85" t="s">
        <v>1512</v>
      </c>
      <c r="I441" s="84" t="s">
        <v>1468</v>
      </c>
      <c r="J441" s="84">
        <v>1</v>
      </c>
      <c r="K441" s="89">
        <v>44440</v>
      </c>
      <c r="L441" s="89">
        <v>44834</v>
      </c>
      <c r="M441" s="47">
        <f t="shared" si="8"/>
        <v>56</v>
      </c>
      <c r="N441" s="154">
        <v>0</v>
      </c>
      <c r="O441" s="84"/>
      <c r="P441" s="29" t="s">
        <v>1090</v>
      </c>
    </row>
    <row r="442" spans="1:16" ht="38.25" x14ac:dyDescent="0.2">
      <c r="A442" s="16">
        <v>12</v>
      </c>
      <c r="B442" s="22" t="s">
        <v>1527</v>
      </c>
      <c r="C442" s="23" t="s">
        <v>26</v>
      </c>
      <c r="D442" s="84">
        <v>3</v>
      </c>
      <c r="E442" s="178" t="s">
        <v>1528</v>
      </c>
      <c r="F442" s="132" t="s">
        <v>1529</v>
      </c>
      <c r="G442" s="85" t="s">
        <v>1530</v>
      </c>
      <c r="H442" s="85" t="s">
        <v>1491</v>
      </c>
      <c r="I442" s="84" t="s">
        <v>1462</v>
      </c>
      <c r="J442" s="84">
        <v>1</v>
      </c>
      <c r="K442" s="89">
        <v>44440</v>
      </c>
      <c r="L442" s="89">
        <v>44834</v>
      </c>
      <c r="M442" s="47">
        <f t="shared" si="8"/>
        <v>56</v>
      </c>
      <c r="N442" s="154">
        <v>0</v>
      </c>
      <c r="O442" s="84"/>
      <c r="P442" s="29" t="s">
        <v>1090</v>
      </c>
    </row>
    <row r="443" spans="1:16" ht="38.25" x14ac:dyDescent="0.2">
      <c r="A443" s="16">
        <v>12</v>
      </c>
      <c r="B443" s="22" t="s">
        <v>1531</v>
      </c>
      <c r="C443" s="23" t="s">
        <v>26</v>
      </c>
      <c r="D443" s="84">
        <v>4</v>
      </c>
      <c r="E443" s="178" t="s">
        <v>1532</v>
      </c>
      <c r="F443" s="132" t="s">
        <v>1533</v>
      </c>
      <c r="G443" s="85" t="s">
        <v>1460</v>
      </c>
      <c r="H443" s="85" t="s">
        <v>1534</v>
      </c>
      <c r="I443" s="84" t="s">
        <v>1468</v>
      </c>
      <c r="J443" s="84">
        <v>1</v>
      </c>
      <c r="K443" s="89">
        <v>44440</v>
      </c>
      <c r="L443" s="89">
        <v>44834</v>
      </c>
      <c r="M443" s="47">
        <f t="shared" si="8"/>
        <v>56</v>
      </c>
      <c r="N443" s="154">
        <v>0</v>
      </c>
      <c r="O443" s="84"/>
      <c r="P443" s="29" t="s">
        <v>1090</v>
      </c>
    </row>
    <row r="444" spans="1:16" ht="38.25" x14ac:dyDescent="0.2">
      <c r="A444" s="16">
        <v>12</v>
      </c>
      <c r="B444" s="22" t="s">
        <v>1535</v>
      </c>
      <c r="C444" s="23" t="s">
        <v>26</v>
      </c>
      <c r="D444" s="84">
        <v>4</v>
      </c>
      <c r="E444" s="178" t="s">
        <v>2199</v>
      </c>
      <c r="F444" s="132" t="s">
        <v>1536</v>
      </c>
      <c r="G444" s="85" t="s">
        <v>1537</v>
      </c>
      <c r="H444" s="85" t="s">
        <v>1534</v>
      </c>
      <c r="I444" s="84" t="s">
        <v>1468</v>
      </c>
      <c r="J444" s="84">
        <v>1</v>
      </c>
      <c r="K444" s="89">
        <v>44440</v>
      </c>
      <c r="L444" s="89">
        <v>44834</v>
      </c>
      <c r="M444" s="47">
        <f t="shared" si="8"/>
        <v>56</v>
      </c>
      <c r="N444" s="154">
        <v>0</v>
      </c>
      <c r="O444" s="84"/>
      <c r="P444" s="29" t="s">
        <v>1090</v>
      </c>
    </row>
    <row r="445" spans="1:16" ht="51" x14ac:dyDescent="0.2">
      <c r="A445" s="16">
        <v>12</v>
      </c>
      <c r="B445" s="22" t="s">
        <v>1538</v>
      </c>
      <c r="C445" s="23" t="s">
        <v>26</v>
      </c>
      <c r="D445" s="84">
        <v>5</v>
      </c>
      <c r="E445" s="178" t="s">
        <v>2200</v>
      </c>
      <c r="F445" s="132" t="s">
        <v>1539</v>
      </c>
      <c r="G445" s="85" t="s">
        <v>1466</v>
      </c>
      <c r="H445" s="85" t="s">
        <v>1540</v>
      </c>
      <c r="I445" s="84" t="s">
        <v>1468</v>
      </c>
      <c r="J445" s="84">
        <v>1</v>
      </c>
      <c r="K445" s="89">
        <v>44440</v>
      </c>
      <c r="L445" s="89">
        <v>44834</v>
      </c>
      <c r="M445" s="47">
        <f t="shared" si="8"/>
        <v>56</v>
      </c>
      <c r="N445" s="154">
        <v>0</v>
      </c>
      <c r="O445" s="84"/>
      <c r="P445" s="29" t="s">
        <v>1090</v>
      </c>
    </row>
    <row r="446" spans="1:16" ht="51" x14ac:dyDescent="0.2">
      <c r="A446" s="16">
        <v>12</v>
      </c>
      <c r="B446" s="22" t="s">
        <v>1541</v>
      </c>
      <c r="C446" s="23" t="s">
        <v>26</v>
      </c>
      <c r="D446" s="84">
        <v>5</v>
      </c>
      <c r="E446" s="178" t="s">
        <v>2200</v>
      </c>
      <c r="F446" s="132" t="s">
        <v>1539</v>
      </c>
      <c r="G446" s="85" t="s">
        <v>1542</v>
      </c>
      <c r="H446" s="85" t="s">
        <v>1543</v>
      </c>
      <c r="I446" s="84" t="s">
        <v>1468</v>
      </c>
      <c r="J446" s="84">
        <v>1</v>
      </c>
      <c r="K446" s="89">
        <v>44440</v>
      </c>
      <c r="L446" s="89">
        <v>44834</v>
      </c>
      <c r="M446" s="47">
        <f t="shared" si="8"/>
        <v>56</v>
      </c>
      <c r="N446" s="154">
        <v>0</v>
      </c>
      <c r="O446" s="84"/>
      <c r="P446" s="29" t="s">
        <v>1090</v>
      </c>
    </row>
    <row r="447" spans="1:16" ht="38.25" x14ac:dyDescent="0.2">
      <c r="A447" s="16">
        <v>12</v>
      </c>
      <c r="B447" s="22" t="s">
        <v>1544</v>
      </c>
      <c r="C447" s="23" t="s">
        <v>26</v>
      </c>
      <c r="D447" s="84">
        <v>5</v>
      </c>
      <c r="E447" s="178" t="s">
        <v>2201</v>
      </c>
      <c r="F447" s="132" t="s">
        <v>1545</v>
      </c>
      <c r="G447" s="85" t="s">
        <v>1546</v>
      </c>
      <c r="H447" s="85" t="s">
        <v>1547</v>
      </c>
      <c r="I447" s="84" t="s">
        <v>1462</v>
      </c>
      <c r="J447" s="84">
        <v>1</v>
      </c>
      <c r="K447" s="89">
        <v>44440</v>
      </c>
      <c r="L447" s="89">
        <v>44834</v>
      </c>
      <c r="M447" s="47">
        <f t="shared" si="8"/>
        <v>56</v>
      </c>
      <c r="N447" s="154">
        <v>0</v>
      </c>
      <c r="O447" s="84"/>
      <c r="P447" s="29" t="s">
        <v>1090</v>
      </c>
    </row>
    <row r="448" spans="1:16" ht="63.75" x14ac:dyDescent="0.2">
      <c r="A448" s="16">
        <v>12</v>
      </c>
      <c r="B448" s="22" t="s">
        <v>1548</v>
      </c>
      <c r="C448" s="23" t="s">
        <v>26</v>
      </c>
      <c r="D448" s="84">
        <v>5</v>
      </c>
      <c r="E448" s="178" t="s">
        <v>1549</v>
      </c>
      <c r="F448" s="132" t="s">
        <v>1550</v>
      </c>
      <c r="G448" s="85" t="s">
        <v>1551</v>
      </c>
      <c r="H448" s="85" t="s">
        <v>1547</v>
      </c>
      <c r="I448" s="84" t="s">
        <v>1462</v>
      </c>
      <c r="J448" s="84">
        <v>1</v>
      </c>
      <c r="K448" s="89">
        <v>44440</v>
      </c>
      <c r="L448" s="89">
        <v>44834</v>
      </c>
      <c r="M448" s="47">
        <f t="shared" si="8"/>
        <v>56</v>
      </c>
      <c r="N448" s="154">
        <v>0</v>
      </c>
      <c r="O448" s="84" t="s">
        <v>1399</v>
      </c>
      <c r="P448" s="29" t="s">
        <v>1090</v>
      </c>
    </row>
    <row r="449" spans="1:16" ht="38.25" x14ac:dyDescent="0.2">
      <c r="A449" s="16">
        <v>12</v>
      </c>
      <c r="B449" s="22" t="s">
        <v>1552</v>
      </c>
      <c r="C449" s="23" t="s">
        <v>26</v>
      </c>
      <c r="D449" s="84">
        <v>5</v>
      </c>
      <c r="E449" s="178" t="s">
        <v>2202</v>
      </c>
      <c r="F449" s="132" t="s">
        <v>1553</v>
      </c>
      <c r="G449" s="85" t="s">
        <v>1554</v>
      </c>
      <c r="H449" s="85" t="s">
        <v>1547</v>
      </c>
      <c r="I449" s="84" t="s">
        <v>1462</v>
      </c>
      <c r="J449" s="84">
        <v>1</v>
      </c>
      <c r="K449" s="89">
        <v>44440</v>
      </c>
      <c r="L449" s="89">
        <v>44834</v>
      </c>
      <c r="M449" s="47">
        <f t="shared" si="8"/>
        <v>56</v>
      </c>
      <c r="N449" s="154">
        <v>0</v>
      </c>
      <c r="O449" s="84" t="s">
        <v>1399</v>
      </c>
      <c r="P449" s="29" t="s">
        <v>1090</v>
      </c>
    </row>
    <row r="450" spans="1:16" ht="63.75" x14ac:dyDescent="0.2">
      <c r="A450" s="16">
        <v>12</v>
      </c>
      <c r="B450" s="22" t="s">
        <v>1555</v>
      </c>
      <c r="C450" s="23" t="s">
        <v>26</v>
      </c>
      <c r="D450" s="84">
        <v>5</v>
      </c>
      <c r="E450" s="178" t="s">
        <v>2203</v>
      </c>
      <c r="F450" s="132" t="s">
        <v>1556</v>
      </c>
      <c r="G450" s="85" t="s">
        <v>1557</v>
      </c>
      <c r="H450" s="85" t="s">
        <v>1558</v>
      </c>
      <c r="I450" s="84" t="s">
        <v>1428</v>
      </c>
      <c r="J450" s="84">
        <v>2</v>
      </c>
      <c r="K450" s="89">
        <v>44440</v>
      </c>
      <c r="L450" s="89">
        <v>44834</v>
      </c>
      <c r="M450" s="47">
        <f t="shared" si="8"/>
        <v>56</v>
      </c>
      <c r="N450" s="154">
        <v>0</v>
      </c>
      <c r="O450" s="84"/>
      <c r="P450" s="29" t="s">
        <v>1090</v>
      </c>
    </row>
    <row r="451" spans="1:16" ht="38.25" x14ac:dyDescent="0.2">
      <c r="A451" s="16">
        <v>12</v>
      </c>
      <c r="B451" s="22" t="s">
        <v>1559</v>
      </c>
      <c r="C451" s="23" t="s">
        <v>26</v>
      </c>
      <c r="D451" s="84">
        <v>5</v>
      </c>
      <c r="E451" s="178" t="s">
        <v>2204</v>
      </c>
      <c r="F451" s="132" t="s">
        <v>1560</v>
      </c>
      <c r="G451" s="85" t="s">
        <v>1466</v>
      </c>
      <c r="H451" s="85" t="s">
        <v>1467</v>
      </c>
      <c r="I451" s="84" t="s">
        <v>1468</v>
      </c>
      <c r="J451" s="84">
        <v>1</v>
      </c>
      <c r="K451" s="89">
        <v>44440</v>
      </c>
      <c r="L451" s="89">
        <v>44834</v>
      </c>
      <c r="M451" s="47">
        <f t="shared" si="8"/>
        <v>56</v>
      </c>
      <c r="N451" s="154">
        <v>0</v>
      </c>
      <c r="O451" s="84" t="s">
        <v>1399</v>
      </c>
      <c r="P451" s="29" t="s">
        <v>1090</v>
      </c>
    </row>
    <row r="452" spans="1:16" ht="51" x14ac:dyDescent="0.2">
      <c r="A452" s="16">
        <v>12</v>
      </c>
      <c r="B452" s="22" t="s">
        <v>1561</v>
      </c>
      <c r="C452" s="23" t="s">
        <v>26</v>
      </c>
      <c r="D452" s="84">
        <v>5</v>
      </c>
      <c r="E452" s="178" t="s">
        <v>2205</v>
      </c>
      <c r="F452" s="132" t="s">
        <v>1562</v>
      </c>
      <c r="G452" s="85" t="s">
        <v>1563</v>
      </c>
      <c r="H452" s="85" t="s">
        <v>1564</v>
      </c>
      <c r="I452" s="84" t="s">
        <v>1565</v>
      </c>
      <c r="J452" s="84">
        <v>1</v>
      </c>
      <c r="K452" s="89">
        <v>44440</v>
      </c>
      <c r="L452" s="89">
        <v>44834</v>
      </c>
      <c r="M452" s="47">
        <f t="shared" si="8"/>
        <v>56</v>
      </c>
      <c r="N452" s="154">
        <v>0</v>
      </c>
      <c r="O452" s="84" t="s">
        <v>1399</v>
      </c>
      <c r="P452" s="29" t="s">
        <v>1090</v>
      </c>
    </row>
    <row r="453" spans="1:16" ht="51" x14ac:dyDescent="0.2">
      <c r="A453" s="16">
        <v>12</v>
      </c>
      <c r="B453" s="22" t="s">
        <v>1566</v>
      </c>
      <c r="C453" s="23" t="s">
        <v>26</v>
      </c>
      <c r="D453" s="84">
        <v>6</v>
      </c>
      <c r="E453" s="178" t="s">
        <v>1567</v>
      </c>
      <c r="F453" s="132" t="s">
        <v>1568</v>
      </c>
      <c r="G453" s="85" t="s">
        <v>1569</v>
      </c>
      <c r="H453" s="85" t="s">
        <v>1570</v>
      </c>
      <c r="I453" s="84" t="s">
        <v>1565</v>
      </c>
      <c r="J453" s="84">
        <v>1</v>
      </c>
      <c r="K453" s="89">
        <v>44440</v>
      </c>
      <c r="L453" s="89">
        <v>44834</v>
      </c>
      <c r="M453" s="47">
        <f t="shared" si="8"/>
        <v>56</v>
      </c>
      <c r="N453" s="154">
        <v>0</v>
      </c>
      <c r="O453" s="84" t="s">
        <v>1399</v>
      </c>
      <c r="P453" s="29" t="s">
        <v>1090</v>
      </c>
    </row>
    <row r="454" spans="1:16" ht="51" x14ac:dyDescent="0.2">
      <c r="A454" s="16">
        <v>12</v>
      </c>
      <c r="B454" s="22" t="s">
        <v>1571</v>
      </c>
      <c r="C454" s="23" t="s">
        <v>26</v>
      </c>
      <c r="D454" s="84">
        <v>6</v>
      </c>
      <c r="E454" s="178" t="s">
        <v>1567</v>
      </c>
      <c r="F454" s="132" t="s">
        <v>1572</v>
      </c>
      <c r="G454" s="85" t="s">
        <v>1554</v>
      </c>
      <c r="H454" s="85" t="s">
        <v>1547</v>
      </c>
      <c r="I454" s="84" t="s">
        <v>1462</v>
      </c>
      <c r="J454" s="84">
        <v>1</v>
      </c>
      <c r="K454" s="89">
        <v>44440</v>
      </c>
      <c r="L454" s="89">
        <v>44834</v>
      </c>
      <c r="M454" s="47">
        <f t="shared" si="8"/>
        <v>56</v>
      </c>
      <c r="N454" s="154">
        <v>0</v>
      </c>
      <c r="O454" s="84" t="s">
        <v>1399</v>
      </c>
      <c r="P454" s="29" t="s">
        <v>1090</v>
      </c>
    </row>
    <row r="455" spans="1:16" ht="63.75" x14ac:dyDescent="0.2">
      <c r="A455" s="16">
        <v>12</v>
      </c>
      <c r="B455" s="22" t="s">
        <v>1573</v>
      </c>
      <c r="C455" s="23" t="s">
        <v>26</v>
      </c>
      <c r="D455" s="84">
        <v>7</v>
      </c>
      <c r="E455" s="178" t="s">
        <v>2206</v>
      </c>
      <c r="F455" s="132" t="s">
        <v>1574</v>
      </c>
      <c r="G455" s="85" t="s">
        <v>1575</v>
      </c>
      <c r="H455" s="85" t="s">
        <v>1491</v>
      </c>
      <c r="I455" s="84" t="s">
        <v>1462</v>
      </c>
      <c r="J455" s="84">
        <v>1</v>
      </c>
      <c r="K455" s="89">
        <v>44440</v>
      </c>
      <c r="L455" s="89">
        <v>44834</v>
      </c>
      <c r="M455" s="47">
        <f t="shared" si="8"/>
        <v>56</v>
      </c>
      <c r="N455" s="154">
        <v>0</v>
      </c>
      <c r="O455" s="84" t="s">
        <v>1399</v>
      </c>
      <c r="P455" s="29" t="s">
        <v>1090</v>
      </c>
    </row>
    <row r="456" spans="1:16" ht="51" x14ac:dyDescent="0.2">
      <c r="A456" s="16">
        <v>12</v>
      </c>
      <c r="B456" s="22" t="s">
        <v>1576</v>
      </c>
      <c r="C456" s="23" t="s">
        <v>26</v>
      </c>
      <c r="D456" s="84">
        <v>8</v>
      </c>
      <c r="E456" s="178" t="s">
        <v>2207</v>
      </c>
      <c r="F456" s="132" t="s">
        <v>1577</v>
      </c>
      <c r="G456" s="85" t="s">
        <v>1466</v>
      </c>
      <c r="H456" s="85" t="s">
        <v>1578</v>
      </c>
      <c r="I456" s="84" t="s">
        <v>1468</v>
      </c>
      <c r="J456" s="84">
        <v>1</v>
      </c>
      <c r="K456" s="89">
        <v>44440</v>
      </c>
      <c r="L456" s="89">
        <v>44834</v>
      </c>
      <c r="M456" s="47">
        <f t="shared" si="8"/>
        <v>56</v>
      </c>
      <c r="N456" s="154">
        <v>0</v>
      </c>
      <c r="O456" s="84" t="s">
        <v>1399</v>
      </c>
      <c r="P456" s="29" t="s">
        <v>1090</v>
      </c>
    </row>
    <row r="457" spans="1:16" ht="63.75" x14ac:dyDescent="0.2">
      <c r="A457" s="16">
        <v>12</v>
      </c>
      <c r="B457" s="22" t="s">
        <v>1579</v>
      </c>
      <c r="C457" s="23" t="s">
        <v>26</v>
      </c>
      <c r="D457" s="84">
        <v>8</v>
      </c>
      <c r="E457" s="178" t="s">
        <v>2208</v>
      </c>
      <c r="F457" s="132" t="s">
        <v>1580</v>
      </c>
      <c r="G457" s="85" t="s">
        <v>1554</v>
      </c>
      <c r="H457" s="85" t="s">
        <v>1547</v>
      </c>
      <c r="I457" s="84" t="s">
        <v>1462</v>
      </c>
      <c r="J457" s="84">
        <v>1</v>
      </c>
      <c r="K457" s="89">
        <v>44440</v>
      </c>
      <c r="L457" s="89">
        <v>44834</v>
      </c>
      <c r="M457" s="47">
        <f t="shared" si="8"/>
        <v>56</v>
      </c>
      <c r="N457" s="154">
        <v>0</v>
      </c>
      <c r="O457" s="84" t="s">
        <v>1399</v>
      </c>
      <c r="P457" s="29" t="s">
        <v>1090</v>
      </c>
    </row>
    <row r="458" spans="1:16" ht="63.75" x14ac:dyDescent="0.2">
      <c r="A458" s="16">
        <v>12</v>
      </c>
      <c r="B458" s="22" t="s">
        <v>1581</v>
      </c>
      <c r="C458" s="23" t="s">
        <v>26</v>
      </c>
      <c r="D458" s="84">
        <v>8</v>
      </c>
      <c r="E458" s="178" t="s">
        <v>2209</v>
      </c>
      <c r="F458" s="132" t="s">
        <v>1582</v>
      </c>
      <c r="G458" s="85" t="s">
        <v>1583</v>
      </c>
      <c r="H458" s="85" t="s">
        <v>1584</v>
      </c>
      <c r="I458" s="84" t="s">
        <v>1462</v>
      </c>
      <c r="J458" s="84">
        <v>1</v>
      </c>
      <c r="K458" s="89">
        <v>44440</v>
      </c>
      <c r="L458" s="89">
        <v>44834</v>
      </c>
      <c r="M458" s="47">
        <f t="shared" si="8"/>
        <v>56</v>
      </c>
      <c r="N458" s="154">
        <v>0</v>
      </c>
      <c r="O458" s="84" t="s">
        <v>1399</v>
      </c>
      <c r="P458" s="29" t="s">
        <v>1090</v>
      </c>
    </row>
    <row r="459" spans="1:16" ht="51" x14ac:dyDescent="0.2">
      <c r="A459" s="16">
        <v>12</v>
      </c>
      <c r="B459" s="22" t="s">
        <v>1585</v>
      </c>
      <c r="C459" s="23" t="s">
        <v>26</v>
      </c>
      <c r="D459" s="84">
        <v>9</v>
      </c>
      <c r="E459" s="178" t="s">
        <v>2210</v>
      </c>
      <c r="F459" s="132" t="s">
        <v>1586</v>
      </c>
      <c r="G459" s="85" t="s">
        <v>1554</v>
      </c>
      <c r="H459" s="85" t="s">
        <v>1584</v>
      </c>
      <c r="I459" s="84" t="s">
        <v>1462</v>
      </c>
      <c r="J459" s="84">
        <v>1</v>
      </c>
      <c r="K459" s="89">
        <v>44440</v>
      </c>
      <c r="L459" s="89">
        <v>44834</v>
      </c>
      <c r="M459" s="47">
        <f t="shared" si="8"/>
        <v>56</v>
      </c>
      <c r="N459" s="154">
        <v>0</v>
      </c>
      <c r="O459" s="84" t="s">
        <v>1399</v>
      </c>
      <c r="P459" s="29" t="s">
        <v>1090</v>
      </c>
    </row>
    <row r="460" spans="1:16" ht="38.25" x14ac:dyDescent="0.2">
      <c r="A460" s="16">
        <v>12</v>
      </c>
      <c r="B460" s="22" t="s">
        <v>1587</v>
      </c>
      <c r="C460" s="23" t="s">
        <v>26</v>
      </c>
      <c r="D460" s="84">
        <v>9</v>
      </c>
      <c r="E460" s="178" t="s">
        <v>2211</v>
      </c>
      <c r="F460" s="132" t="s">
        <v>1588</v>
      </c>
      <c r="G460" s="85" t="s">
        <v>1589</v>
      </c>
      <c r="H460" s="85" t="s">
        <v>1590</v>
      </c>
      <c r="I460" s="84" t="s">
        <v>1468</v>
      </c>
      <c r="J460" s="84">
        <v>1</v>
      </c>
      <c r="K460" s="89">
        <v>44440</v>
      </c>
      <c r="L460" s="89">
        <v>44834</v>
      </c>
      <c r="M460" s="47">
        <f t="shared" si="8"/>
        <v>56</v>
      </c>
      <c r="N460" s="154">
        <v>0</v>
      </c>
      <c r="O460" s="84" t="s">
        <v>1399</v>
      </c>
      <c r="P460" s="29" t="s">
        <v>1090</v>
      </c>
    </row>
    <row r="461" spans="1:16" ht="38.25" x14ac:dyDescent="0.2">
      <c r="A461" s="16">
        <v>12</v>
      </c>
      <c r="B461" s="22" t="s">
        <v>1591</v>
      </c>
      <c r="C461" s="23" t="s">
        <v>26</v>
      </c>
      <c r="D461" s="84">
        <v>9</v>
      </c>
      <c r="E461" s="178" t="s">
        <v>1592</v>
      </c>
      <c r="F461" s="132" t="s">
        <v>1593</v>
      </c>
      <c r="G461" s="85" t="s">
        <v>1554</v>
      </c>
      <c r="H461" s="85" t="s">
        <v>1534</v>
      </c>
      <c r="I461" s="84" t="s">
        <v>1468</v>
      </c>
      <c r="J461" s="84">
        <v>1</v>
      </c>
      <c r="K461" s="89">
        <v>44440</v>
      </c>
      <c r="L461" s="89">
        <v>44834</v>
      </c>
      <c r="M461" s="47">
        <f t="shared" si="8"/>
        <v>56</v>
      </c>
      <c r="N461" s="154">
        <v>0</v>
      </c>
      <c r="O461" s="84" t="s">
        <v>1399</v>
      </c>
      <c r="P461" s="29" t="s">
        <v>1090</v>
      </c>
    </row>
    <row r="462" spans="1:16" ht="38.25" x14ac:dyDescent="0.2">
      <c r="A462" s="16">
        <v>12</v>
      </c>
      <c r="B462" s="22" t="s">
        <v>1594</v>
      </c>
      <c r="C462" s="23" t="s">
        <v>26</v>
      </c>
      <c r="D462" s="84">
        <v>9</v>
      </c>
      <c r="E462" s="178" t="s">
        <v>1595</v>
      </c>
      <c r="F462" s="132" t="s">
        <v>1596</v>
      </c>
      <c r="G462" s="85" t="s">
        <v>1466</v>
      </c>
      <c r="H462" s="85" t="s">
        <v>1467</v>
      </c>
      <c r="I462" s="84" t="s">
        <v>1468</v>
      </c>
      <c r="J462" s="84">
        <v>1</v>
      </c>
      <c r="K462" s="89">
        <v>44440</v>
      </c>
      <c r="L462" s="89">
        <v>44834</v>
      </c>
      <c r="M462" s="47">
        <f t="shared" si="8"/>
        <v>56</v>
      </c>
      <c r="N462" s="154">
        <v>0</v>
      </c>
      <c r="O462" s="84" t="s">
        <v>1399</v>
      </c>
      <c r="P462" s="29" t="s">
        <v>1090</v>
      </c>
    </row>
    <row r="463" spans="1:16" ht="38.25" x14ac:dyDescent="0.2">
      <c r="A463" s="16">
        <v>12</v>
      </c>
      <c r="B463" s="22" t="s">
        <v>1597</v>
      </c>
      <c r="C463" s="23" t="s">
        <v>26</v>
      </c>
      <c r="D463" s="84">
        <v>9</v>
      </c>
      <c r="E463" s="178" t="s">
        <v>1598</v>
      </c>
      <c r="F463" s="132" t="s">
        <v>1599</v>
      </c>
      <c r="G463" s="85" t="s">
        <v>1600</v>
      </c>
      <c r="H463" s="85" t="s">
        <v>1491</v>
      </c>
      <c r="I463" s="84" t="s">
        <v>1462</v>
      </c>
      <c r="J463" s="84">
        <v>1</v>
      </c>
      <c r="K463" s="89">
        <v>44440</v>
      </c>
      <c r="L463" s="89">
        <v>44834</v>
      </c>
      <c r="M463" s="47">
        <f t="shared" si="8"/>
        <v>56</v>
      </c>
      <c r="N463" s="154">
        <v>0</v>
      </c>
      <c r="O463" s="84" t="s">
        <v>1399</v>
      </c>
      <c r="P463" s="29" t="s">
        <v>1090</v>
      </c>
    </row>
    <row r="464" spans="1:16" ht="51" x14ac:dyDescent="0.2">
      <c r="A464" s="16">
        <v>12</v>
      </c>
      <c r="B464" s="22" t="s">
        <v>1601</v>
      </c>
      <c r="C464" s="23" t="s">
        <v>26</v>
      </c>
      <c r="D464" s="84">
        <v>10</v>
      </c>
      <c r="E464" s="178" t="s">
        <v>1602</v>
      </c>
      <c r="F464" s="132" t="s">
        <v>1603</v>
      </c>
      <c r="G464" s="85" t="s">
        <v>1554</v>
      </c>
      <c r="H464" s="85" t="s">
        <v>1547</v>
      </c>
      <c r="I464" s="84" t="s">
        <v>1462</v>
      </c>
      <c r="J464" s="84">
        <v>1</v>
      </c>
      <c r="K464" s="89">
        <v>44440</v>
      </c>
      <c r="L464" s="89">
        <v>44834</v>
      </c>
      <c r="M464" s="47">
        <f t="shared" si="8"/>
        <v>56</v>
      </c>
      <c r="N464" s="154">
        <v>0</v>
      </c>
      <c r="O464" s="84" t="s">
        <v>1399</v>
      </c>
      <c r="P464" s="29" t="s">
        <v>1090</v>
      </c>
    </row>
    <row r="465" spans="1:16" ht="51" x14ac:dyDescent="0.2">
      <c r="A465" s="16">
        <v>12</v>
      </c>
      <c r="B465" s="22" t="s">
        <v>1604</v>
      </c>
      <c r="C465" s="23" t="s">
        <v>26</v>
      </c>
      <c r="D465" s="84">
        <v>11</v>
      </c>
      <c r="E465" s="178" t="s">
        <v>1605</v>
      </c>
      <c r="F465" s="132" t="s">
        <v>1606</v>
      </c>
      <c r="G465" s="85" t="s">
        <v>1607</v>
      </c>
      <c r="H465" s="85" t="s">
        <v>1608</v>
      </c>
      <c r="I465" s="84" t="s">
        <v>1609</v>
      </c>
      <c r="J465" s="84">
        <v>1</v>
      </c>
      <c r="K465" s="89">
        <v>44440</v>
      </c>
      <c r="L465" s="89">
        <v>44834</v>
      </c>
      <c r="M465" s="47">
        <f t="shared" si="8"/>
        <v>56</v>
      </c>
      <c r="N465" s="154">
        <v>0</v>
      </c>
      <c r="O465" s="84" t="s">
        <v>1399</v>
      </c>
      <c r="P465" s="29" t="s">
        <v>1090</v>
      </c>
    </row>
    <row r="466" spans="1:16" ht="38.25" x14ac:dyDescent="0.2">
      <c r="A466" s="16">
        <v>12</v>
      </c>
      <c r="B466" s="22" t="s">
        <v>1610</v>
      </c>
      <c r="C466" s="23" t="s">
        <v>26</v>
      </c>
      <c r="D466" s="84">
        <v>12</v>
      </c>
      <c r="E466" s="178" t="s">
        <v>1611</v>
      </c>
      <c r="F466" s="132" t="s">
        <v>1612</v>
      </c>
      <c r="G466" s="85" t="s">
        <v>1613</v>
      </c>
      <c r="H466" s="85" t="s">
        <v>1614</v>
      </c>
      <c r="I466" s="84" t="s">
        <v>1565</v>
      </c>
      <c r="J466" s="84">
        <v>1</v>
      </c>
      <c r="K466" s="89">
        <v>44440</v>
      </c>
      <c r="L466" s="89">
        <v>44834</v>
      </c>
      <c r="M466" s="47">
        <f t="shared" si="8"/>
        <v>56</v>
      </c>
      <c r="N466" s="154">
        <v>0</v>
      </c>
      <c r="O466" s="84" t="s">
        <v>1399</v>
      </c>
      <c r="P466" s="29" t="s">
        <v>1090</v>
      </c>
    </row>
    <row r="467" spans="1:16" ht="51" x14ac:dyDescent="0.2">
      <c r="A467" s="16">
        <v>12</v>
      </c>
      <c r="B467" s="22" t="s">
        <v>1615</v>
      </c>
      <c r="C467" s="23" t="s">
        <v>26</v>
      </c>
      <c r="D467" s="84">
        <v>13</v>
      </c>
      <c r="E467" s="178" t="s">
        <v>1616</v>
      </c>
      <c r="F467" s="132" t="s">
        <v>1617</v>
      </c>
      <c r="G467" s="85" t="s">
        <v>1618</v>
      </c>
      <c r="H467" s="85" t="s">
        <v>1619</v>
      </c>
      <c r="I467" s="84" t="s">
        <v>1474</v>
      </c>
      <c r="J467" s="84">
        <v>1</v>
      </c>
      <c r="K467" s="89">
        <v>44440</v>
      </c>
      <c r="L467" s="89">
        <v>44834</v>
      </c>
      <c r="M467" s="47">
        <f t="shared" si="8"/>
        <v>56</v>
      </c>
      <c r="N467" s="154">
        <v>0</v>
      </c>
      <c r="O467" s="84" t="s">
        <v>1399</v>
      </c>
      <c r="P467" s="29" t="s">
        <v>1090</v>
      </c>
    </row>
    <row r="468" spans="1:16" ht="38.25" x14ac:dyDescent="0.2">
      <c r="A468" s="16">
        <v>12</v>
      </c>
      <c r="B468" s="22" t="s">
        <v>1620</v>
      </c>
      <c r="C468" s="23" t="s">
        <v>26</v>
      </c>
      <c r="D468" s="84">
        <v>14</v>
      </c>
      <c r="E468" s="178" t="s">
        <v>1621</v>
      </c>
      <c r="F468" s="132" t="s">
        <v>1622</v>
      </c>
      <c r="G468" s="85" t="s">
        <v>1466</v>
      </c>
      <c r="H468" s="85" t="s">
        <v>1578</v>
      </c>
      <c r="I468" s="84" t="s">
        <v>1468</v>
      </c>
      <c r="J468" s="84">
        <v>1</v>
      </c>
      <c r="K468" s="89">
        <v>44440</v>
      </c>
      <c r="L468" s="89">
        <v>44834</v>
      </c>
      <c r="M468" s="47">
        <f t="shared" si="8"/>
        <v>56</v>
      </c>
      <c r="N468" s="154">
        <v>0</v>
      </c>
      <c r="O468" s="84" t="s">
        <v>1399</v>
      </c>
      <c r="P468" s="29" t="s">
        <v>1090</v>
      </c>
    </row>
    <row r="469" spans="1:16" ht="76.5" x14ac:dyDescent="0.2">
      <c r="A469" s="16">
        <v>12</v>
      </c>
      <c r="B469" s="22" t="s">
        <v>1623</v>
      </c>
      <c r="C469" s="23" t="s">
        <v>26</v>
      </c>
      <c r="D469" s="84">
        <v>14</v>
      </c>
      <c r="E469" s="178" t="s">
        <v>1624</v>
      </c>
      <c r="F469" s="132" t="s">
        <v>1625</v>
      </c>
      <c r="G469" s="85" t="s">
        <v>1551</v>
      </c>
      <c r="H469" s="85" t="s">
        <v>1578</v>
      </c>
      <c r="I469" s="84" t="s">
        <v>1468</v>
      </c>
      <c r="J469" s="84">
        <v>1</v>
      </c>
      <c r="K469" s="89">
        <v>44440</v>
      </c>
      <c r="L469" s="89">
        <v>44834</v>
      </c>
      <c r="M469" s="47">
        <f t="shared" si="8"/>
        <v>56</v>
      </c>
      <c r="N469" s="154">
        <v>0</v>
      </c>
      <c r="O469" s="84" t="s">
        <v>1399</v>
      </c>
      <c r="P469" s="29" t="s">
        <v>1090</v>
      </c>
    </row>
    <row r="470" spans="1:16" ht="51" x14ac:dyDescent="0.2">
      <c r="A470" s="16">
        <v>12</v>
      </c>
      <c r="B470" s="22" t="s">
        <v>1626</v>
      </c>
      <c r="C470" s="23" t="s">
        <v>26</v>
      </c>
      <c r="D470" s="84">
        <v>14</v>
      </c>
      <c r="E470" s="178" t="s">
        <v>1627</v>
      </c>
      <c r="F470" s="132" t="s">
        <v>1628</v>
      </c>
      <c r="G470" s="86" t="s">
        <v>1629</v>
      </c>
      <c r="H470" s="85" t="s">
        <v>1630</v>
      </c>
      <c r="I470" s="84" t="s">
        <v>1631</v>
      </c>
      <c r="J470" s="84">
        <v>1</v>
      </c>
      <c r="K470" s="89">
        <v>44440</v>
      </c>
      <c r="L470" s="89">
        <v>44834</v>
      </c>
      <c r="M470" s="47">
        <f t="shared" si="8"/>
        <v>56</v>
      </c>
      <c r="N470" s="163">
        <v>0.5</v>
      </c>
      <c r="O470" s="129" t="s">
        <v>2144</v>
      </c>
      <c r="P470" s="29" t="s">
        <v>1090</v>
      </c>
    </row>
    <row r="471" spans="1:16" ht="63.75" x14ac:dyDescent="0.2">
      <c r="A471" s="16">
        <v>12</v>
      </c>
      <c r="B471" s="22" t="s">
        <v>1632</v>
      </c>
      <c r="C471" s="23" t="s">
        <v>26</v>
      </c>
      <c r="D471" s="84">
        <v>14</v>
      </c>
      <c r="E471" s="178" t="s">
        <v>1633</v>
      </c>
      <c r="F471" s="132" t="s">
        <v>1634</v>
      </c>
      <c r="G471" s="85" t="s">
        <v>1551</v>
      </c>
      <c r="H471" s="85" t="s">
        <v>1578</v>
      </c>
      <c r="I471" s="84" t="s">
        <v>1468</v>
      </c>
      <c r="J471" s="84">
        <v>1</v>
      </c>
      <c r="K471" s="89">
        <v>44440</v>
      </c>
      <c r="L471" s="89">
        <v>44834</v>
      </c>
      <c r="M471" s="47">
        <f t="shared" si="8"/>
        <v>56</v>
      </c>
      <c r="N471" s="154">
        <v>0</v>
      </c>
      <c r="O471" s="84" t="s">
        <v>1399</v>
      </c>
      <c r="P471" s="29" t="s">
        <v>1090</v>
      </c>
    </row>
    <row r="472" spans="1:16" ht="63.75" x14ac:dyDescent="0.2">
      <c r="A472" s="16">
        <v>12</v>
      </c>
      <c r="B472" s="22" t="s">
        <v>1635</v>
      </c>
      <c r="C472" s="23" t="s">
        <v>26</v>
      </c>
      <c r="D472" s="84">
        <v>14</v>
      </c>
      <c r="E472" s="178" t="s">
        <v>1636</v>
      </c>
      <c r="F472" s="132" t="s">
        <v>1637</v>
      </c>
      <c r="G472" s="85" t="s">
        <v>1638</v>
      </c>
      <c r="H472" s="85" t="s">
        <v>1639</v>
      </c>
      <c r="I472" s="84" t="s">
        <v>1462</v>
      </c>
      <c r="J472" s="84">
        <v>1</v>
      </c>
      <c r="K472" s="89">
        <v>44440</v>
      </c>
      <c r="L472" s="89">
        <v>44834</v>
      </c>
      <c r="M472" s="47">
        <f t="shared" si="8"/>
        <v>56</v>
      </c>
      <c r="N472" s="154">
        <v>0</v>
      </c>
      <c r="O472" s="84" t="s">
        <v>1399</v>
      </c>
      <c r="P472" s="29" t="s">
        <v>1090</v>
      </c>
    </row>
    <row r="473" spans="1:16" ht="51" x14ac:dyDescent="0.2">
      <c r="A473" s="16">
        <v>12</v>
      </c>
      <c r="B473" s="22" t="s">
        <v>1640</v>
      </c>
      <c r="C473" s="23" t="s">
        <v>26</v>
      </c>
      <c r="D473" s="84">
        <v>15</v>
      </c>
      <c r="E473" s="178" t="s">
        <v>1641</v>
      </c>
      <c r="F473" s="132" t="s">
        <v>1642</v>
      </c>
      <c r="G473" s="88" t="s">
        <v>1643</v>
      </c>
      <c r="H473" s="87" t="s">
        <v>1644</v>
      </c>
      <c r="I473" s="84" t="s">
        <v>1645</v>
      </c>
      <c r="J473" s="84">
        <v>24</v>
      </c>
      <c r="K473" s="89">
        <v>44440</v>
      </c>
      <c r="L473" s="89">
        <v>44834</v>
      </c>
      <c r="M473" s="47">
        <f t="shared" si="8"/>
        <v>56</v>
      </c>
      <c r="N473" s="154">
        <v>0</v>
      </c>
      <c r="O473" s="84"/>
      <c r="P473" s="25" t="s">
        <v>2092</v>
      </c>
    </row>
    <row r="474" spans="1:16" ht="38.25" x14ac:dyDescent="0.2">
      <c r="A474" s="16">
        <v>12</v>
      </c>
      <c r="B474" s="22" t="s">
        <v>1646</v>
      </c>
      <c r="C474" s="23" t="s">
        <v>26</v>
      </c>
      <c r="D474" s="84">
        <v>15</v>
      </c>
      <c r="E474" s="178" t="s">
        <v>1647</v>
      </c>
      <c r="F474" s="132" t="s">
        <v>1642</v>
      </c>
      <c r="G474" s="88" t="s">
        <v>1648</v>
      </c>
      <c r="H474" s="87" t="s">
        <v>1649</v>
      </c>
      <c r="I474" s="84" t="s">
        <v>1645</v>
      </c>
      <c r="J474" s="84">
        <v>24</v>
      </c>
      <c r="K474" s="89">
        <v>44440</v>
      </c>
      <c r="L474" s="148">
        <v>44926</v>
      </c>
      <c r="M474" s="47">
        <f t="shared" si="8"/>
        <v>69</v>
      </c>
      <c r="N474" s="154">
        <v>0</v>
      </c>
      <c r="O474" s="127" t="s">
        <v>2111</v>
      </c>
      <c r="P474" s="25" t="s">
        <v>32</v>
      </c>
    </row>
    <row r="475" spans="1:16" ht="51" x14ac:dyDescent="0.2">
      <c r="A475" s="16">
        <v>12</v>
      </c>
      <c r="B475" s="22" t="s">
        <v>1650</v>
      </c>
      <c r="C475" s="23" t="s">
        <v>26</v>
      </c>
      <c r="D475" s="84">
        <v>15</v>
      </c>
      <c r="E475" s="178" t="s">
        <v>1651</v>
      </c>
      <c r="F475" s="132" t="s">
        <v>1652</v>
      </c>
      <c r="G475" s="85" t="s">
        <v>1638</v>
      </c>
      <c r="H475" s="85" t="s">
        <v>1584</v>
      </c>
      <c r="I475" s="84" t="s">
        <v>1462</v>
      </c>
      <c r="J475" s="84">
        <v>1</v>
      </c>
      <c r="K475" s="89">
        <v>44440</v>
      </c>
      <c r="L475" s="89">
        <v>44834</v>
      </c>
      <c r="M475" s="47">
        <f t="shared" si="8"/>
        <v>56</v>
      </c>
      <c r="N475" s="154">
        <v>0</v>
      </c>
      <c r="O475" s="84" t="s">
        <v>1399</v>
      </c>
      <c r="P475" s="29" t="s">
        <v>1090</v>
      </c>
    </row>
    <row r="476" spans="1:16" ht="51" x14ac:dyDescent="0.2">
      <c r="A476" s="16">
        <v>12</v>
      </c>
      <c r="B476" s="22" t="s">
        <v>1653</v>
      </c>
      <c r="C476" s="23" t="s">
        <v>26</v>
      </c>
      <c r="D476" s="84">
        <v>15</v>
      </c>
      <c r="E476" s="178" t="s">
        <v>1654</v>
      </c>
      <c r="F476" s="132" t="s">
        <v>1655</v>
      </c>
      <c r="G476" s="85" t="s">
        <v>1638</v>
      </c>
      <c r="H476" s="85" t="s">
        <v>1547</v>
      </c>
      <c r="I476" s="84" t="s">
        <v>1462</v>
      </c>
      <c r="J476" s="84">
        <v>1</v>
      </c>
      <c r="K476" s="89">
        <v>44440</v>
      </c>
      <c r="L476" s="89">
        <v>44834</v>
      </c>
      <c r="M476" s="47">
        <f t="shared" si="8"/>
        <v>56</v>
      </c>
      <c r="N476" s="154">
        <v>0</v>
      </c>
      <c r="O476" s="84" t="s">
        <v>1399</v>
      </c>
      <c r="P476" s="29" t="s">
        <v>1090</v>
      </c>
    </row>
    <row r="477" spans="1:16" ht="51" x14ac:dyDescent="0.2">
      <c r="A477" s="16">
        <v>12</v>
      </c>
      <c r="B477" s="22" t="s">
        <v>1656</v>
      </c>
      <c r="C477" s="23" t="s">
        <v>26</v>
      </c>
      <c r="D477" s="84">
        <v>15</v>
      </c>
      <c r="E477" s="178" t="s">
        <v>1657</v>
      </c>
      <c r="F477" s="132" t="s">
        <v>1658</v>
      </c>
      <c r="G477" s="85" t="s">
        <v>1659</v>
      </c>
      <c r="H477" s="85" t="s">
        <v>1547</v>
      </c>
      <c r="I477" s="84" t="s">
        <v>1462</v>
      </c>
      <c r="J477" s="84">
        <v>1</v>
      </c>
      <c r="K477" s="89">
        <v>44440</v>
      </c>
      <c r="L477" s="89">
        <v>44834</v>
      </c>
      <c r="M477" s="47">
        <f t="shared" si="8"/>
        <v>56</v>
      </c>
      <c r="N477" s="154">
        <v>0</v>
      </c>
      <c r="O477" s="84" t="s">
        <v>1399</v>
      </c>
      <c r="P477" s="29" t="s">
        <v>1090</v>
      </c>
    </row>
    <row r="478" spans="1:16" ht="51" x14ac:dyDescent="0.2">
      <c r="A478" s="16">
        <v>12</v>
      </c>
      <c r="B478" s="22" t="s">
        <v>1660</v>
      </c>
      <c r="C478" s="23" t="s">
        <v>26</v>
      </c>
      <c r="D478" s="84">
        <v>15</v>
      </c>
      <c r="E478" s="178" t="s">
        <v>1661</v>
      </c>
      <c r="F478" s="132" t="s">
        <v>1662</v>
      </c>
      <c r="G478" s="85" t="s">
        <v>1663</v>
      </c>
      <c r="H478" s="85" t="s">
        <v>1664</v>
      </c>
      <c r="I478" s="84" t="s">
        <v>1486</v>
      </c>
      <c r="J478" s="84">
        <v>1</v>
      </c>
      <c r="K478" s="89">
        <v>44440</v>
      </c>
      <c r="L478" s="89">
        <v>44834</v>
      </c>
      <c r="M478" s="47">
        <f t="shared" ref="M478:M541" si="9">ROUND((L478-K478)/7,0)</f>
        <v>56</v>
      </c>
      <c r="N478" s="154">
        <v>0</v>
      </c>
      <c r="O478" s="84" t="s">
        <v>1399</v>
      </c>
      <c r="P478" s="29" t="s">
        <v>1090</v>
      </c>
    </row>
    <row r="479" spans="1:16" ht="51" x14ac:dyDescent="0.2">
      <c r="A479" s="16">
        <v>12</v>
      </c>
      <c r="B479" s="22" t="s">
        <v>1665</v>
      </c>
      <c r="C479" s="23" t="s">
        <v>26</v>
      </c>
      <c r="D479" s="84">
        <v>15</v>
      </c>
      <c r="E479" s="178" t="s">
        <v>1666</v>
      </c>
      <c r="F479" s="132" t="s">
        <v>1667</v>
      </c>
      <c r="G479" s="85" t="s">
        <v>1668</v>
      </c>
      <c r="H479" s="85" t="s">
        <v>1669</v>
      </c>
      <c r="I479" s="84" t="s">
        <v>1503</v>
      </c>
      <c r="J479" s="84">
        <v>1</v>
      </c>
      <c r="K479" s="89">
        <v>44440</v>
      </c>
      <c r="L479" s="89">
        <v>44834</v>
      </c>
      <c r="M479" s="47">
        <f t="shared" si="9"/>
        <v>56</v>
      </c>
      <c r="N479" s="154">
        <v>0</v>
      </c>
      <c r="O479" s="84" t="s">
        <v>1399</v>
      </c>
      <c r="P479" s="29" t="s">
        <v>1090</v>
      </c>
    </row>
    <row r="480" spans="1:16" ht="51" x14ac:dyDescent="0.2">
      <c r="A480" s="16">
        <v>12</v>
      </c>
      <c r="B480" s="22" t="s">
        <v>1670</v>
      </c>
      <c r="C480" s="23" t="s">
        <v>26</v>
      </c>
      <c r="D480" s="84">
        <v>16</v>
      </c>
      <c r="E480" s="178" t="s">
        <v>1671</v>
      </c>
      <c r="F480" s="132" t="s">
        <v>1672</v>
      </c>
      <c r="G480" s="85" t="s">
        <v>1551</v>
      </c>
      <c r="H480" s="85" t="s">
        <v>1578</v>
      </c>
      <c r="I480" s="84" t="s">
        <v>1468</v>
      </c>
      <c r="J480" s="84">
        <v>1</v>
      </c>
      <c r="K480" s="89">
        <v>44440</v>
      </c>
      <c r="L480" s="89">
        <v>44834</v>
      </c>
      <c r="M480" s="47">
        <f t="shared" si="9"/>
        <v>56</v>
      </c>
      <c r="N480" s="154">
        <v>0</v>
      </c>
      <c r="O480" s="84" t="s">
        <v>1399</v>
      </c>
      <c r="P480" s="29" t="s">
        <v>1090</v>
      </c>
    </row>
    <row r="481" spans="1:16" ht="51" x14ac:dyDescent="0.2">
      <c r="A481" s="16">
        <v>12</v>
      </c>
      <c r="B481" s="22" t="s">
        <v>1673</v>
      </c>
      <c r="C481" s="23" t="s">
        <v>26</v>
      </c>
      <c r="D481" s="84">
        <v>16</v>
      </c>
      <c r="E481" s="178" t="s">
        <v>1674</v>
      </c>
      <c r="F481" s="132" t="s">
        <v>1675</v>
      </c>
      <c r="G481" s="85" t="s">
        <v>1676</v>
      </c>
      <c r="H481" s="85" t="s">
        <v>1677</v>
      </c>
      <c r="I481" s="84" t="s">
        <v>1503</v>
      </c>
      <c r="J481" s="84">
        <v>1</v>
      </c>
      <c r="K481" s="89">
        <v>44440</v>
      </c>
      <c r="L481" s="89">
        <v>44834</v>
      </c>
      <c r="M481" s="47">
        <f t="shared" si="9"/>
        <v>56</v>
      </c>
      <c r="N481" s="154">
        <v>0</v>
      </c>
      <c r="O481" s="84" t="s">
        <v>1399</v>
      </c>
      <c r="P481" s="29" t="s">
        <v>1090</v>
      </c>
    </row>
    <row r="482" spans="1:16" ht="63.75" x14ac:dyDescent="0.2">
      <c r="A482" s="16">
        <v>12</v>
      </c>
      <c r="B482" s="22" t="s">
        <v>1678</v>
      </c>
      <c r="C482" s="23" t="s">
        <v>26</v>
      </c>
      <c r="D482" s="84">
        <v>17</v>
      </c>
      <c r="E482" s="178" t="s">
        <v>1679</v>
      </c>
      <c r="F482" s="132" t="s">
        <v>1680</v>
      </c>
      <c r="G482" s="85" t="s">
        <v>1681</v>
      </c>
      <c r="H482" s="85" t="s">
        <v>1682</v>
      </c>
      <c r="I482" s="84" t="s">
        <v>1486</v>
      </c>
      <c r="J482" s="84">
        <v>1</v>
      </c>
      <c r="K482" s="89">
        <v>44440</v>
      </c>
      <c r="L482" s="89">
        <v>44834</v>
      </c>
      <c r="M482" s="47">
        <f t="shared" si="9"/>
        <v>56</v>
      </c>
      <c r="N482" s="154">
        <v>0</v>
      </c>
      <c r="O482" s="84" t="s">
        <v>1399</v>
      </c>
      <c r="P482" s="29" t="s">
        <v>1090</v>
      </c>
    </row>
    <row r="483" spans="1:16" ht="51" x14ac:dyDescent="0.2">
      <c r="A483" s="16">
        <v>12</v>
      </c>
      <c r="B483" s="22" t="s">
        <v>1683</v>
      </c>
      <c r="C483" s="23" t="s">
        <v>26</v>
      </c>
      <c r="D483" s="84">
        <v>18</v>
      </c>
      <c r="E483" s="178" t="s">
        <v>1684</v>
      </c>
      <c r="F483" s="132" t="s">
        <v>1685</v>
      </c>
      <c r="G483" s="85" t="s">
        <v>1676</v>
      </c>
      <c r="H483" s="85" t="s">
        <v>1677</v>
      </c>
      <c r="I483" s="84" t="s">
        <v>1503</v>
      </c>
      <c r="J483" s="84">
        <v>1</v>
      </c>
      <c r="K483" s="89">
        <v>44440</v>
      </c>
      <c r="L483" s="89">
        <v>44834</v>
      </c>
      <c r="M483" s="47">
        <f t="shared" si="9"/>
        <v>56</v>
      </c>
      <c r="N483" s="154">
        <v>0</v>
      </c>
      <c r="O483" s="84" t="s">
        <v>1399</v>
      </c>
      <c r="P483" s="29" t="s">
        <v>1090</v>
      </c>
    </row>
    <row r="484" spans="1:16" ht="51" x14ac:dyDescent="0.2">
      <c r="A484" s="16">
        <v>12</v>
      </c>
      <c r="B484" s="22" t="s">
        <v>1686</v>
      </c>
      <c r="C484" s="23" t="s">
        <v>26</v>
      </c>
      <c r="D484" s="84">
        <v>19</v>
      </c>
      <c r="E484" s="178" t="s">
        <v>1687</v>
      </c>
      <c r="F484" s="132" t="s">
        <v>1688</v>
      </c>
      <c r="G484" s="85" t="s">
        <v>1676</v>
      </c>
      <c r="H484" s="85" t="s">
        <v>1669</v>
      </c>
      <c r="I484" s="84" t="s">
        <v>1503</v>
      </c>
      <c r="J484" s="84">
        <v>1</v>
      </c>
      <c r="K484" s="89">
        <v>44440</v>
      </c>
      <c r="L484" s="89">
        <v>44834</v>
      </c>
      <c r="M484" s="47">
        <f t="shared" si="9"/>
        <v>56</v>
      </c>
      <c r="N484" s="154">
        <v>0</v>
      </c>
      <c r="O484" s="84" t="s">
        <v>1399</v>
      </c>
      <c r="P484" s="29" t="s">
        <v>1090</v>
      </c>
    </row>
    <row r="485" spans="1:16" ht="63.75" x14ac:dyDescent="0.2">
      <c r="A485" s="16">
        <v>12</v>
      </c>
      <c r="B485" s="22" t="s">
        <v>1689</v>
      </c>
      <c r="C485" s="23" t="s">
        <v>26</v>
      </c>
      <c r="D485" s="84">
        <v>20</v>
      </c>
      <c r="E485" s="178" t="s">
        <v>1690</v>
      </c>
      <c r="F485" s="132" t="s">
        <v>1691</v>
      </c>
      <c r="G485" s="85" t="s">
        <v>1692</v>
      </c>
      <c r="H485" s="85" t="s">
        <v>1693</v>
      </c>
      <c r="I485" s="84" t="s">
        <v>1486</v>
      </c>
      <c r="J485" s="84">
        <v>1</v>
      </c>
      <c r="K485" s="89">
        <v>44440</v>
      </c>
      <c r="L485" s="89">
        <v>44834</v>
      </c>
      <c r="M485" s="47">
        <f t="shared" si="9"/>
        <v>56</v>
      </c>
      <c r="N485" s="154">
        <v>0</v>
      </c>
      <c r="O485" s="84" t="s">
        <v>1399</v>
      </c>
      <c r="P485" s="29" t="s">
        <v>1090</v>
      </c>
    </row>
    <row r="486" spans="1:16" ht="63.75" x14ac:dyDescent="0.2">
      <c r="A486" s="16">
        <v>12</v>
      </c>
      <c r="B486" s="22" t="s">
        <v>1694</v>
      </c>
      <c r="C486" s="23" t="s">
        <v>26</v>
      </c>
      <c r="D486" s="84">
        <v>21</v>
      </c>
      <c r="E486" s="178" t="s">
        <v>1695</v>
      </c>
      <c r="F486" s="132" t="s">
        <v>1696</v>
      </c>
      <c r="G486" s="85" t="s">
        <v>1697</v>
      </c>
      <c r="H486" s="85" t="s">
        <v>1578</v>
      </c>
      <c r="I486" s="84" t="s">
        <v>1468</v>
      </c>
      <c r="J486" s="84">
        <v>1</v>
      </c>
      <c r="K486" s="89">
        <v>44440</v>
      </c>
      <c r="L486" s="89">
        <v>44834</v>
      </c>
      <c r="M486" s="47">
        <f t="shared" si="9"/>
        <v>56</v>
      </c>
      <c r="N486" s="154">
        <v>0</v>
      </c>
      <c r="O486" s="84" t="s">
        <v>1399</v>
      </c>
      <c r="P486" s="29" t="s">
        <v>1090</v>
      </c>
    </row>
    <row r="487" spans="1:16" ht="38.25" x14ac:dyDescent="0.2">
      <c r="A487" s="16">
        <v>12</v>
      </c>
      <c r="B487" s="22" t="s">
        <v>1698</v>
      </c>
      <c r="C487" s="23" t="s">
        <v>26</v>
      </c>
      <c r="D487" s="84">
        <v>22</v>
      </c>
      <c r="E487" s="178" t="s">
        <v>1699</v>
      </c>
      <c r="F487" s="132" t="s">
        <v>1700</v>
      </c>
      <c r="G487" s="86" t="s">
        <v>1701</v>
      </c>
      <c r="H487" s="85" t="s">
        <v>1702</v>
      </c>
      <c r="I487" s="84" t="s">
        <v>1609</v>
      </c>
      <c r="J487" s="84">
        <v>1</v>
      </c>
      <c r="K487" s="89">
        <v>44440</v>
      </c>
      <c r="L487" s="89">
        <v>44834</v>
      </c>
      <c r="M487" s="47">
        <f t="shared" si="9"/>
        <v>56</v>
      </c>
      <c r="N487" s="154">
        <v>0</v>
      </c>
      <c r="O487" s="84" t="s">
        <v>1399</v>
      </c>
      <c r="P487" s="29" t="s">
        <v>1090</v>
      </c>
    </row>
    <row r="488" spans="1:16" ht="38.25" x14ac:dyDescent="0.2">
      <c r="A488" s="16">
        <v>12</v>
      </c>
      <c r="B488" s="22" t="s">
        <v>1703</v>
      </c>
      <c r="C488" s="23" t="s">
        <v>26</v>
      </c>
      <c r="D488" s="84">
        <v>23</v>
      </c>
      <c r="E488" s="178" t="s">
        <v>1704</v>
      </c>
      <c r="F488" s="132" t="s">
        <v>1705</v>
      </c>
      <c r="G488" s="86" t="s">
        <v>1706</v>
      </c>
      <c r="H488" s="85" t="s">
        <v>1707</v>
      </c>
      <c r="I488" s="84" t="s">
        <v>1708</v>
      </c>
      <c r="J488" s="84">
        <v>1</v>
      </c>
      <c r="K488" s="89">
        <v>44440</v>
      </c>
      <c r="L488" s="89">
        <v>44834</v>
      </c>
      <c r="M488" s="47">
        <f t="shared" si="9"/>
        <v>56</v>
      </c>
      <c r="N488" s="154">
        <v>0</v>
      </c>
      <c r="O488" s="84" t="s">
        <v>1399</v>
      </c>
      <c r="P488" s="29" t="s">
        <v>1090</v>
      </c>
    </row>
    <row r="489" spans="1:16" ht="38.25" x14ac:dyDescent="0.2">
      <c r="A489" s="16">
        <v>12</v>
      </c>
      <c r="B489" s="22" t="s">
        <v>1709</v>
      </c>
      <c r="C489" s="23" t="s">
        <v>26</v>
      </c>
      <c r="D489" s="84">
        <v>23</v>
      </c>
      <c r="E489" s="178" t="s">
        <v>1710</v>
      </c>
      <c r="F489" s="132" t="s">
        <v>1711</v>
      </c>
      <c r="G489" s="86" t="s">
        <v>1712</v>
      </c>
      <c r="H489" s="85" t="s">
        <v>1558</v>
      </c>
      <c r="I489" s="84" t="s">
        <v>1428</v>
      </c>
      <c r="J489" s="84">
        <v>2</v>
      </c>
      <c r="K489" s="89">
        <v>44440</v>
      </c>
      <c r="L489" s="89">
        <v>44834</v>
      </c>
      <c r="M489" s="47">
        <f t="shared" si="9"/>
        <v>56</v>
      </c>
      <c r="N489" s="154">
        <v>0</v>
      </c>
      <c r="O489" s="84"/>
      <c r="P489" s="29" t="s">
        <v>1090</v>
      </c>
    </row>
    <row r="490" spans="1:16" ht="38.25" x14ac:dyDescent="0.2">
      <c r="A490" s="16">
        <v>12</v>
      </c>
      <c r="B490" s="22" t="s">
        <v>1713</v>
      </c>
      <c r="C490" s="23" t="s">
        <v>26</v>
      </c>
      <c r="D490" s="84">
        <v>24</v>
      </c>
      <c r="E490" s="178" t="s">
        <v>1714</v>
      </c>
      <c r="F490" s="132" t="s">
        <v>1715</v>
      </c>
      <c r="G490" s="85" t="s">
        <v>1551</v>
      </c>
      <c r="H490" s="85" t="s">
        <v>1578</v>
      </c>
      <c r="I490" s="84" t="s">
        <v>1468</v>
      </c>
      <c r="J490" s="84">
        <v>1</v>
      </c>
      <c r="K490" s="89">
        <v>44440</v>
      </c>
      <c r="L490" s="89">
        <v>44834</v>
      </c>
      <c r="M490" s="47">
        <f t="shared" si="9"/>
        <v>56</v>
      </c>
      <c r="N490" s="154">
        <v>0</v>
      </c>
      <c r="O490" s="84" t="s">
        <v>1399</v>
      </c>
      <c r="P490" s="29" t="s">
        <v>1090</v>
      </c>
    </row>
    <row r="491" spans="1:16" ht="38.25" x14ac:dyDescent="0.2">
      <c r="A491" s="16">
        <v>12</v>
      </c>
      <c r="B491" s="22" t="s">
        <v>1716</v>
      </c>
      <c r="C491" s="23" t="s">
        <v>26</v>
      </c>
      <c r="D491" s="84">
        <v>25</v>
      </c>
      <c r="E491" s="178" t="s">
        <v>1717</v>
      </c>
      <c r="F491" s="132" t="s">
        <v>1718</v>
      </c>
      <c r="G491" s="86" t="s">
        <v>1719</v>
      </c>
      <c r="H491" s="85" t="s">
        <v>1720</v>
      </c>
      <c r="I491" s="84" t="s">
        <v>1721</v>
      </c>
      <c r="J491" s="84">
        <v>1</v>
      </c>
      <c r="K491" s="89">
        <v>44440</v>
      </c>
      <c r="L491" s="89">
        <v>44834</v>
      </c>
      <c r="M491" s="47">
        <f t="shared" si="9"/>
        <v>56</v>
      </c>
      <c r="N491" s="154">
        <v>0</v>
      </c>
      <c r="O491" s="84" t="s">
        <v>1399</v>
      </c>
      <c r="P491" s="29" t="s">
        <v>1090</v>
      </c>
    </row>
    <row r="492" spans="1:16" ht="51" x14ac:dyDescent="0.2">
      <c r="A492" s="16">
        <v>12</v>
      </c>
      <c r="B492" s="22" t="s">
        <v>1722</v>
      </c>
      <c r="C492" s="23" t="s">
        <v>26</v>
      </c>
      <c r="D492" s="84">
        <v>25</v>
      </c>
      <c r="E492" s="178" t="s">
        <v>1723</v>
      </c>
      <c r="F492" s="132" t="s">
        <v>1724</v>
      </c>
      <c r="G492" s="85" t="s">
        <v>1725</v>
      </c>
      <c r="H492" s="85" t="s">
        <v>1726</v>
      </c>
      <c r="I492" s="84" t="s">
        <v>1462</v>
      </c>
      <c r="J492" s="84">
        <v>1</v>
      </c>
      <c r="K492" s="89">
        <v>44440</v>
      </c>
      <c r="L492" s="89">
        <v>44834</v>
      </c>
      <c r="M492" s="47">
        <f t="shared" si="9"/>
        <v>56</v>
      </c>
      <c r="N492" s="154">
        <v>0</v>
      </c>
      <c r="O492" s="84" t="s">
        <v>1399</v>
      </c>
      <c r="P492" s="29" t="s">
        <v>1090</v>
      </c>
    </row>
    <row r="493" spans="1:16" ht="38.25" x14ac:dyDescent="0.2">
      <c r="A493" s="16">
        <v>12</v>
      </c>
      <c r="B493" s="22" t="s">
        <v>1727</v>
      </c>
      <c r="C493" s="23" t="s">
        <v>26</v>
      </c>
      <c r="D493" s="84">
        <v>26</v>
      </c>
      <c r="E493" s="178" t="s">
        <v>1728</v>
      </c>
      <c r="F493" s="132" t="s">
        <v>1729</v>
      </c>
      <c r="G493" s="85" t="s">
        <v>1697</v>
      </c>
      <c r="H493" s="85" t="s">
        <v>1467</v>
      </c>
      <c r="I493" s="84" t="s">
        <v>1468</v>
      </c>
      <c r="J493" s="84">
        <v>1</v>
      </c>
      <c r="K493" s="89">
        <v>44440</v>
      </c>
      <c r="L493" s="89">
        <v>44834</v>
      </c>
      <c r="M493" s="47">
        <f t="shared" si="9"/>
        <v>56</v>
      </c>
      <c r="N493" s="154">
        <v>0</v>
      </c>
      <c r="O493" s="84" t="s">
        <v>1399</v>
      </c>
      <c r="P493" s="29" t="s">
        <v>1090</v>
      </c>
    </row>
    <row r="494" spans="1:16" ht="38.25" x14ac:dyDescent="0.2">
      <c r="A494" s="16">
        <v>12</v>
      </c>
      <c r="B494" s="22" t="s">
        <v>1730</v>
      </c>
      <c r="C494" s="23" t="s">
        <v>26</v>
      </c>
      <c r="D494" s="84">
        <v>27</v>
      </c>
      <c r="E494" s="178" t="s">
        <v>1731</v>
      </c>
      <c r="F494" s="132" t="s">
        <v>1732</v>
      </c>
      <c r="G494" s="85" t="s">
        <v>1659</v>
      </c>
      <c r="H494" s="85" t="s">
        <v>1547</v>
      </c>
      <c r="I494" s="84" t="s">
        <v>1462</v>
      </c>
      <c r="J494" s="84">
        <v>1</v>
      </c>
      <c r="K494" s="89">
        <v>44440</v>
      </c>
      <c r="L494" s="89">
        <v>44834</v>
      </c>
      <c r="M494" s="47">
        <f t="shared" si="9"/>
        <v>56</v>
      </c>
      <c r="N494" s="154">
        <v>0</v>
      </c>
      <c r="O494" s="84" t="s">
        <v>1399</v>
      </c>
      <c r="P494" s="29" t="s">
        <v>1090</v>
      </c>
    </row>
    <row r="495" spans="1:16" ht="38.25" x14ac:dyDescent="0.2">
      <c r="A495" s="16">
        <v>12</v>
      </c>
      <c r="B495" s="22" t="s">
        <v>1733</v>
      </c>
      <c r="C495" s="23" t="s">
        <v>26</v>
      </c>
      <c r="D495" s="84">
        <v>28</v>
      </c>
      <c r="E495" s="178" t="s">
        <v>1734</v>
      </c>
      <c r="F495" s="132" t="s">
        <v>1735</v>
      </c>
      <c r="G495" s="85" t="s">
        <v>1551</v>
      </c>
      <c r="H495" s="85" t="s">
        <v>1578</v>
      </c>
      <c r="I495" s="84" t="s">
        <v>1468</v>
      </c>
      <c r="J495" s="84">
        <v>1</v>
      </c>
      <c r="K495" s="89">
        <v>44440</v>
      </c>
      <c r="L495" s="89">
        <v>44834</v>
      </c>
      <c r="M495" s="47">
        <f t="shared" si="9"/>
        <v>56</v>
      </c>
      <c r="N495" s="154">
        <v>0</v>
      </c>
      <c r="O495" s="84" t="s">
        <v>1399</v>
      </c>
      <c r="P495" s="29" t="s">
        <v>1090</v>
      </c>
    </row>
    <row r="496" spans="1:16" ht="38.25" x14ac:dyDescent="0.2">
      <c r="A496" s="16">
        <v>12</v>
      </c>
      <c r="B496" s="22" t="s">
        <v>1736</v>
      </c>
      <c r="C496" s="23" t="s">
        <v>26</v>
      </c>
      <c r="D496" s="84">
        <v>28</v>
      </c>
      <c r="E496" s="178" t="s">
        <v>1737</v>
      </c>
      <c r="F496" s="132" t="s">
        <v>1738</v>
      </c>
      <c r="G496" s="85" t="s">
        <v>1739</v>
      </c>
      <c r="H496" s="85" t="s">
        <v>1740</v>
      </c>
      <c r="I496" s="84" t="s">
        <v>1474</v>
      </c>
      <c r="J496" s="84">
        <v>1</v>
      </c>
      <c r="K496" s="89">
        <v>44440</v>
      </c>
      <c r="L496" s="89">
        <v>44834</v>
      </c>
      <c r="M496" s="47">
        <f t="shared" si="9"/>
        <v>56</v>
      </c>
      <c r="N496" s="154">
        <v>0</v>
      </c>
      <c r="O496" s="84" t="s">
        <v>1399</v>
      </c>
      <c r="P496" s="29" t="s">
        <v>1090</v>
      </c>
    </row>
    <row r="497" spans="1:16" ht="38.25" x14ac:dyDescent="0.2">
      <c r="A497" s="16">
        <v>12</v>
      </c>
      <c r="B497" s="22" t="s">
        <v>1741</v>
      </c>
      <c r="C497" s="23" t="s">
        <v>26</v>
      </c>
      <c r="D497" s="84">
        <v>29</v>
      </c>
      <c r="E497" s="178" t="s">
        <v>1742</v>
      </c>
      <c r="F497" s="132" t="s">
        <v>1743</v>
      </c>
      <c r="G497" s="85" t="s">
        <v>1659</v>
      </c>
      <c r="H497" s="85" t="s">
        <v>1584</v>
      </c>
      <c r="I497" s="84" t="s">
        <v>1462</v>
      </c>
      <c r="J497" s="84">
        <v>1</v>
      </c>
      <c r="K497" s="89">
        <v>44440</v>
      </c>
      <c r="L497" s="89">
        <v>44834</v>
      </c>
      <c r="M497" s="47">
        <f t="shared" si="9"/>
        <v>56</v>
      </c>
      <c r="N497" s="154">
        <v>0</v>
      </c>
      <c r="O497" s="84" t="s">
        <v>1399</v>
      </c>
      <c r="P497" s="29" t="s">
        <v>1090</v>
      </c>
    </row>
    <row r="498" spans="1:16" ht="63.75" x14ac:dyDescent="0.2">
      <c r="A498" s="16">
        <v>12</v>
      </c>
      <c r="B498" s="22" t="s">
        <v>1744</v>
      </c>
      <c r="C498" s="23" t="s">
        <v>26</v>
      </c>
      <c r="D498" s="84">
        <v>29</v>
      </c>
      <c r="E498" s="178" t="s">
        <v>1745</v>
      </c>
      <c r="F498" s="132" t="s">
        <v>1746</v>
      </c>
      <c r="G498" s="85" t="s">
        <v>1747</v>
      </c>
      <c r="H498" s="85" t="s">
        <v>1748</v>
      </c>
      <c r="I498" s="84" t="s">
        <v>1468</v>
      </c>
      <c r="J498" s="84">
        <v>1</v>
      </c>
      <c r="K498" s="89">
        <v>44440</v>
      </c>
      <c r="L498" s="89">
        <v>44834</v>
      </c>
      <c r="M498" s="47">
        <f t="shared" si="9"/>
        <v>56</v>
      </c>
      <c r="N498" s="154">
        <v>0</v>
      </c>
      <c r="O498" s="84" t="s">
        <v>1399</v>
      </c>
      <c r="P498" s="29" t="s">
        <v>1090</v>
      </c>
    </row>
    <row r="499" spans="1:16" ht="38.25" x14ac:dyDescent="0.2">
      <c r="A499" s="16">
        <v>12</v>
      </c>
      <c r="B499" s="22" t="s">
        <v>1749</v>
      </c>
      <c r="C499" s="23" t="s">
        <v>26</v>
      </c>
      <c r="D499" s="84">
        <v>30</v>
      </c>
      <c r="E499" s="178" t="s">
        <v>1750</v>
      </c>
      <c r="F499" s="132" t="s">
        <v>1751</v>
      </c>
      <c r="G499" s="86" t="s">
        <v>1752</v>
      </c>
      <c r="H499" s="85" t="s">
        <v>1753</v>
      </c>
      <c r="I499" s="84" t="s">
        <v>1754</v>
      </c>
      <c r="J499" s="84">
        <v>1</v>
      </c>
      <c r="K499" s="89">
        <v>44440</v>
      </c>
      <c r="L499" s="89">
        <v>44834</v>
      </c>
      <c r="M499" s="47">
        <f t="shared" si="9"/>
        <v>56</v>
      </c>
      <c r="N499" s="154">
        <v>0</v>
      </c>
      <c r="O499" s="84" t="s">
        <v>1399</v>
      </c>
      <c r="P499" s="29" t="s">
        <v>1090</v>
      </c>
    </row>
    <row r="500" spans="1:16" ht="38.25" x14ac:dyDescent="0.2">
      <c r="A500" s="16">
        <v>12</v>
      </c>
      <c r="B500" s="22" t="s">
        <v>1755</v>
      </c>
      <c r="C500" s="23" t="s">
        <v>26</v>
      </c>
      <c r="D500" s="84">
        <v>30</v>
      </c>
      <c r="E500" s="178" t="s">
        <v>2212</v>
      </c>
      <c r="F500" s="132" t="s">
        <v>1756</v>
      </c>
      <c r="G500" s="86" t="s">
        <v>1757</v>
      </c>
      <c r="H500" s="85" t="s">
        <v>1758</v>
      </c>
      <c r="I500" s="84" t="s">
        <v>1404</v>
      </c>
      <c r="J500" s="84">
        <v>2</v>
      </c>
      <c r="K500" s="89">
        <v>44440</v>
      </c>
      <c r="L500" s="89">
        <v>44834</v>
      </c>
      <c r="M500" s="47">
        <f t="shared" si="9"/>
        <v>56</v>
      </c>
      <c r="N500" s="154">
        <v>0</v>
      </c>
      <c r="O500" s="84" t="s">
        <v>1399</v>
      </c>
      <c r="P500" s="29" t="s">
        <v>1090</v>
      </c>
    </row>
    <row r="501" spans="1:16" ht="38.25" x14ac:dyDescent="0.2">
      <c r="A501" s="16">
        <v>12</v>
      </c>
      <c r="B501" s="22" t="s">
        <v>1759</v>
      </c>
      <c r="C501" s="23" t="s">
        <v>26</v>
      </c>
      <c r="D501" s="84">
        <v>30</v>
      </c>
      <c r="E501" s="178" t="s">
        <v>2213</v>
      </c>
      <c r="F501" s="132" t="s">
        <v>1760</v>
      </c>
      <c r="G501" s="85" t="s">
        <v>1761</v>
      </c>
      <c r="H501" s="85" t="s">
        <v>1491</v>
      </c>
      <c r="I501" s="84" t="s">
        <v>1462</v>
      </c>
      <c r="J501" s="84">
        <v>1</v>
      </c>
      <c r="K501" s="89">
        <v>44440</v>
      </c>
      <c r="L501" s="89">
        <v>44834</v>
      </c>
      <c r="M501" s="47">
        <f t="shared" si="9"/>
        <v>56</v>
      </c>
      <c r="N501" s="154">
        <v>0</v>
      </c>
      <c r="O501" s="84" t="s">
        <v>1399</v>
      </c>
      <c r="P501" s="29" t="s">
        <v>1090</v>
      </c>
    </row>
    <row r="502" spans="1:16" ht="51" x14ac:dyDescent="0.2">
      <c r="A502" s="16">
        <v>12</v>
      </c>
      <c r="B502" s="22" t="s">
        <v>1762</v>
      </c>
      <c r="C502" s="23" t="s">
        <v>26</v>
      </c>
      <c r="D502" s="84">
        <v>31</v>
      </c>
      <c r="E502" s="178" t="s">
        <v>2214</v>
      </c>
      <c r="F502" s="132" t="s">
        <v>1763</v>
      </c>
      <c r="G502" s="88" t="s">
        <v>1764</v>
      </c>
      <c r="H502" s="87" t="s">
        <v>1765</v>
      </c>
      <c r="I502" s="84" t="s">
        <v>1766</v>
      </c>
      <c r="J502" s="84">
        <v>1</v>
      </c>
      <c r="K502" s="89">
        <v>44440</v>
      </c>
      <c r="L502" s="89">
        <v>44834</v>
      </c>
      <c r="M502" s="47">
        <f t="shared" si="9"/>
        <v>56</v>
      </c>
      <c r="N502" s="154">
        <v>0</v>
      </c>
      <c r="O502" s="84"/>
      <c r="P502" s="25" t="s">
        <v>2092</v>
      </c>
    </row>
    <row r="503" spans="1:16" ht="38.25" x14ac:dyDescent="0.2">
      <c r="A503" s="16">
        <v>12</v>
      </c>
      <c r="B503" s="22" t="s">
        <v>1767</v>
      </c>
      <c r="C503" s="23" t="s">
        <v>26</v>
      </c>
      <c r="D503" s="84">
        <v>31</v>
      </c>
      <c r="E503" s="178" t="s">
        <v>2215</v>
      </c>
      <c r="F503" s="132" t="s">
        <v>1768</v>
      </c>
      <c r="G503" s="85" t="s">
        <v>1769</v>
      </c>
      <c r="H503" s="85" t="s">
        <v>1547</v>
      </c>
      <c r="I503" s="84" t="s">
        <v>1462</v>
      </c>
      <c r="J503" s="84">
        <v>1</v>
      </c>
      <c r="K503" s="89">
        <v>44440</v>
      </c>
      <c r="L503" s="89">
        <v>44834</v>
      </c>
      <c r="M503" s="47">
        <f t="shared" si="9"/>
        <v>56</v>
      </c>
      <c r="N503" s="154">
        <v>0</v>
      </c>
      <c r="O503" s="84" t="s">
        <v>1399</v>
      </c>
      <c r="P503" s="29" t="s">
        <v>1090</v>
      </c>
    </row>
    <row r="504" spans="1:16" ht="51" x14ac:dyDescent="0.2">
      <c r="A504" s="16">
        <v>12</v>
      </c>
      <c r="B504" s="22" t="s">
        <v>1770</v>
      </c>
      <c r="C504" s="23" t="s">
        <v>26</v>
      </c>
      <c r="D504" s="84">
        <v>31</v>
      </c>
      <c r="E504" s="178" t="s">
        <v>2216</v>
      </c>
      <c r="F504" s="132" t="s">
        <v>1771</v>
      </c>
      <c r="G504" s="85" t="s">
        <v>1772</v>
      </c>
      <c r="H504" s="85" t="s">
        <v>1773</v>
      </c>
      <c r="I504" s="84" t="s">
        <v>1468</v>
      </c>
      <c r="J504" s="84">
        <v>1</v>
      </c>
      <c r="K504" s="89">
        <v>44440</v>
      </c>
      <c r="L504" s="89">
        <v>44834</v>
      </c>
      <c r="M504" s="47">
        <f t="shared" si="9"/>
        <v>56</v>
      </c>
      <c r="N504" s="154">
        <v>0</v>
      </c>
      <c r="O504" s="84" t="s">
        <v>1399</v>
      </c>
      <c r="P504" s="29" t="s">
        <v>1090</v>
      </c>
    </row>
    <row r="505" spans="1:16" ht="38.25" x14ac:dyDescent="0.2">
      <c r="A505" s="16">
        <v>12</v>
      </c>
      <c r="B505" s="22" t="s">
        <v>1774</v>
      </c>
      <c r="C505" s="23" t="s">
        <v>26</v>
      </c>
      <c r="D505" s="84">
        <v>32</v>
      </c>
      <c r="E505" s="178" t="s">
        <v>2217</v>
      </c>
      <c r="F505" s="132" t="s">
        <v>1775</v>
      </c>
      <c r="G505" s="85" t="s">
        <v>1776</v>
      </c>
      <c r="H505" s="85" t="s">
        <v>1777</v>
      </c>
      <c r="I505" s="84" t="s">
        <v>1778</v>
      </c>
      <c r="J505" s="84">
        <v>1</v>
      </c>
      <c r="K505" s="89">
        <v>44440</v>
      </c>
      <c r="L505" s="89">
        <v>44834</v>
      </c>
      <c r="M505" s="47">
        <f t="shared" si="9"/>
        <v>56</v>
      </c>
      <c r="N505" s="163">
        <v>0.5</v>
      </c>
      <c r="O505" s="129" t="s">
        <v>2145</v>
      </c>
      <c r="P505" s="29" t="s">
        <v>1090</v>
      </c>
    </row>
    <row r="506" spans="1:16" ht="38.25" x14ac:dyDescent="0.2">
      <c r="A506" s="16">
        <v>12</v>
      </c>
      <c r="B506" s="22" t="s">
        <v>1779</v>
      </c>
      <c r="C506" s="23" t="s">
        <v>26</v>
      </c>
      <c r="D506" s="84">
        <v>32</v>
      </c>
      <c r="E506" s="178" t="s">
        <v>2218</v>
      </c>
      <c r="F506" s="132" t="s">
        <v>1780</v>
      </c>
      <c r="G506" s="85" t="s">
        <v>1781</v>
      </c>
      <c r="H506" s="85" t="s">
        <v>1782</v>
      </c>
      <c r="I506" s="84" t="s">
        <v>1404</v>
      </c>
      <c r="J506" s="84">
        <v>2</v>
      </c>
      <c r="K506" s="89">
        <v>44440</v>
      </c>
      <c r="L506" s="89">
        <v>44834</v>
      </c>
      <c r="M506" s="47">
        <f t="shared" si="9"/>
        <v>56</v>
      </c>
      <c r="N506" s="154">
        <v>0</v>
      </c>
      <c r="O506" s="84" t="s">
        <v>1399</v>
      </c>
      <c r="P506" s="29" t="s">
        <v>1090</v>
      </c>
    </row>
    <row r="507" spans="1:16" ht="38.25" x14ac:dyDescent="0.2">
      <c r="A507" s="16">
        <v>12</v>
      </c>
      <c r="B507" s="22" t="s">
        <v>1783</v>
      </c>
      <c r="C507" s="23" t="s">
        <v>26</v>
      </c>
      <c r="D507" s="84">
        <v>32</v>
      </c>
      <c r="E507" s="178" t="s">
        <v>2219</v>
      </c>
      <c r="F507" s="132" t="s">
        <v>1784</v>
      </c>
      <c r="G507" s="85" t="s">
        <v>1725</v>
      </c>
      <c r="H507" s="85" t="s">
        <v>1491</v>
      </c>
      <c r="I507" s="84" t="s">
        <v>1462</v>
      </c>
      <c r="J507" s="84">
        <v>1</v>
      </c>
      <c r="K507" s="89">
        <v>44440</v>
      </c>
      <c r="L507" s="89">
        <v>44834</v>
      </c>
      <c r="M507" s="47">
        <f t="shared" si="9"/>
        <v>56</v>
      </c>
      <c r="N507" s="154">
        <v>0</v>
      </c>
      <c r="O507" s="84" t="s">
        <v>1399</v>
      </c>
      <c r="P507" s="29" t="s">
        <v>1090</v>
      </c>
    </row>
    <row r="508" spans="1:16" ht="63.75" x14ac:dyDescent="0.2">
      <c r="A508" s="16">
        <v>12</v>
      </c>
      <c r="B508" s="22" t="s">
        <v>1785</v>
      </c>
      <c r="C508" s="23" t="s">
        <v>26</v>
      </c>
      <c r="D508" s="84">
        <v>33</v>
      </c>
      <c r="E508" s="178" t="s">
        <v>2220</v>
      </c>
      <c r="F508" s="132" t="s">
        <v>1786</v>
      </c>
      <c r="G508" s="86" t="s">
        <v>1787</v>
      </c>
      <c r="H508" s="85" t="s">
        <v>1558</v>
      </c>
      <c r="I508" s="84" t="s">
        <v>1428</v>
      </c>
      <c r="J508" s="84">
        <v>2</v>
      </c>
      <c r="K508" s="89">
        <v>44440</v>
      </c>
      <c r="L508" s="89">
        <v>44834</v>
      </c>
      <c r="M508" s="47">
        <f t="shared" si="9"/>
        <v>56</v>
      </c>
      <c r="N508" s="163">
        <v>0.3</v>
      </c>
      <c r="O508" s="129" t="s">
        <v>2146</v>
      </c>
      <c r="P508" s="29" t="s">
        <v>1090</v>
      </c>
    </row>
    <row r="509" spans="1:16" ht="38.25" x14ac:dyDescent="0.2">
      <c r="A509" s="16">
        <v>12</v>
      </c>
      <c r="B509" s="22" t="s">
        <v>1788</v>
      </c>
      <c r="C509" s="23" t="s">
        <v>26</v>
      </c>
      <c r="D509" s="84">
        <v>33</v>
      </c>
      <c r="E509" s="178" t="s">
        <v>2221</v>
      </c>
      <c r="F509" s="132" t="s">
        <v>1789</v>
      </c>
      <c r="G509" s="85" t="s">
        <v>1551</v>
      </c>
      <c r="H509" s="85" t="s">
        <v>1578</v>
      </c>
      <c r="I509" s="84" t="s">
        <v>1468</v>
      </c>
      <c r="J509" s="84">
        <v>1</v>
      </c>
      <c r="K509" s="89">
        <v>44440</v>
      </c>
      <c r="L509" s="89">
        <v>44834</v>
      </c>
      <c r="M509" s="47">
        <f t="shared" si="9"/>
        <v>56</v>
      </c>
      <c r="N509" s="154">
        <v>0</v>
      </c>
      <c r="O509" s="84" t="s">
        <v>1399</v>
      </c>
      <c r="P509" s="29" t="s">
        <v>1090</v>
      </c>
    </row>
    <row r="510" spans="1:16" ht="38.25" x14ac:dyDescent="0.2">
      <c r="A510" s="16">
        <v>12</v>
      </c>
      <c r="B510" s="22" t="s">
        <v>1790</v>
      </c>
      <c r="C510" s="23" t="s">
        <v>26</v>
      </c>
      <c r="D510" s="84">
        <v>33</v>
      </c>
      <c r="E510" s="178" t="s">
        <v>2222</v>
      </c>
      <c r="F510" s="132" t="s">
        <v>1791</v>
      </c>
      <c r="G510" s="85" t="s">
        <v>1769</v>
      </c>
      <c r="H510" s="85" t="s">
        <v>1547</v>
      </c>
      <c r="I510" s="84" t="s">
        <v>1462</v>
      </c>
      <c r="J510" s="84">
        <v>1</v>
      </c>
      <c r="K510" s="89">
        <v>44440</v>
      </c>
      <c r="L510" s="89">
        <v>44834</v>
      </c>
      <c r="M510" s="47">
        <f t="shared" si="9"/>
        <v>56</v>
      </c>
      <c r="N510" s="154">
        <v>0</v>
      </c>
      <c r="O510" s="84" t="s">
        <v>1399</v>
      </c>
      <c r="P510" s="29" t="s">
        <v>1090</v>
      </c>
    </row>
    <row r="511" spans="1:16" ht="38.25" x14ac:dyDescent="0.2">
      <c r="A511" s="16">
        <v>12</v>
      </c>
      <c r="B511" s="22" t="s">
        <v>1792</v>
      </c>
      <c r="C511" s="23" t="s">
        <v>26</v>
      </c>
      <c r="D511" s="84">
        <v>33</v>
      </c>
      <c r="E511" s="178" t="s">
        <v>2223</v>
      </c>
      <c r="F511" s="132" t="s">
        <v>1793</v>
      </c>
      <c r="G511" s="85" t="s">
        <v>1725</v>
      </c>
      <c r="H511" s="85" t="s">
        <v>1491</v>
      </c>
      <c r="I511" s="84" t="s">
        <v>1462</v>
      </c>
      <c r="J511" s="84">
        <v>1</v>
      </c>
      <c r="K511" s="89">
        <v>44440</v>
      </c>
      <c r="L511" s="89">
        <v>44834</v>
      </c>
      <c r="M511" s="47">
        <f t="shared" si="9"/>
        <v>56</v>
      </c>
      <c r="N511" s="154">
        <v>0</v>
      </c>
      <c r="O511" s="84" t="s">
        <v>1399</v>
      </c>
      <c r="P511" s="29" t="s">
        <v>1090</v>
      </c>
    </row>
    <row r="512" spans="1:16" ht="38.25" x14ac:dyDescent="0.2">
      <c r="A512" s="16">
        <v>12</v>
      </c>
      <c r="B512" s="22" t="s">
        <v>1794</v>
      </c>
      <c r="C512" s="23" t="s">
        <v>26</v>
      </c>
      <c r="D512" s="84">
        <v>33</v>
      </c>
      <c r="E512" s="178" t="s">
        <v>2224</v>
      </c>
      <c r="F512" s="132" t="s">
        <v>1795</v>
      </c>
      <c r="G512" s="85" t="s">
        <v>1725</v>
      </c>
      <c r="H512" s="85" t="s">
        <v>1491</v>
      </c>
      <c r="I512" s="84" t="s">
        <v>1462</v>
      </c>
      <c r="J512" s="84">
        <v>1</v>
      </c>
      <c r="K512" s="89">
        <v>44440</v>
      </c>
      <c r="L512" s="89">
        <v>44834</v>
      </c>
      <c r="M512" s="47">
        <f t="shared" si="9"/>
        <v>56</v>
      </c>
      <c r="N512" s="154">
        <v>0</v>
      </c>
      <c r="O512" s="84" t="s">
        <v>1399</v>
      </c>
      <c r="P512" s="29" t="s">
        <v>1090</v>
      </c>
    </row>
    <row r="513" spans="1:16" ht="63.75" x14ac:dyDescent="0.2">
      <c r="A513" s="16">
        <v>12</v>
      </c>
      <c r="B513" s="22" t="s">
        <v>1796</v>
      </c>
      <c r="C513" s="23" t="s">
        <v>26</v>
      </c>
      <c r="D513" s="84">
        <v>33</v>
      </c>
      <c r="E513" s="178" t="s">
        <v>2225</v>
      </c>
      <c r="F513" s="132" t="s">
        <v>1797</v>
      </c>
      <c r="G513" s="85" t="s">
        <v>1798</v>
      </c>
      <c r="H513" s="85" t="s">
        <v>1479</v>
      </c>
      <c r="I513" s="84" t="s">
        <v>1480</v>
      </c>
      <c r="J513" s="84">
        <v>1</v>
      </c>
      <c r="K513" s="89">
        <v>44440</v>
      </c>
      <c r="L513" s="89">
        <v>44834</v>
      </c>
      <c r="M513" s="47">
        <f t="shared" si="9"/>
        <v>56</v>
      </c>
      <c r="N513" s="163">
        <v>0.1</v>
      </c>
      <c r="O513" s="129" t="s">
        <v>2147</v>
      </c>
      <c r="P513" s="29" t="s">
        <v>1090</v>
      </c>
    </row>
    <row r="514" spans="1:16" ht="51" x14ac:dyDescent="0.2">
      <c r="A514" s="16">
        <v>12</v>
      </c>
      <c r="B514" s="22" t="s">
        <v>1799</v>
      </c>
      <c r="C514" s="23" t="s">
        <v>26</v>
      </c>
      <c r="D514" s="84">
        <v>34</v>
      </c>
      <c r="E514" s="178" t="s">
        <v>2226</v>
      </c>
      <c r="F514" s="132" t="s">
        <v>1800</v>
      </c>
      <c r="G514" s="85" t="s">
        <v>1676</v>
      </c>
      <c r="H514" s="85" t="s">
        <v>1801</v>
      </c>
      <c r="I514" s="84" t="s">
        <v>1503</v>
      </c>
      <c r="J514" s="84">
        <v>1</v>
      </c>
      <c r="K514" s="89">
        <v>44440</v>
      </c>
      <c r="L514" s="89">
        <v>44834</v>
      </c>
      <c r="M514" s="47">
        <f t="shared" si="9"/>
        <v>56</v>
      </c>
      <c r="N514" s="154">
        <v>0</v>
      </c>
      <c r="O514" s="84" t="s">
        <v>1399</v>
      </c>
      <c r="P514" s="29" t="s">
        <v>1090</v>
      </c>
    </row>
    <row r="515" spans="1:16" ht="38.25" x14ac:dyDescent="0.2">
      <c r="A515" s="16">
        <v>12</v>
      </c>
      <c r="B515" s="22" t="s">
        <v>1802</v>
      </c>
      <c r="C515" s="23" t="s">
        <v>26</v>
      </c>
      <c r="D515" s="84">
        <v>34</v>
      </c>
      <c r="E515" s="178" t="s">
        <v>2227</v>
      </c>
      <c r="F515" s="132" t="s">
        <v>1803</v>
      </c>
      <c r="G515" s="85" t="s">
        <v>1725</v>
      </c>
      <c r="H515" s="85" t="s">
        <v>1726</v>
      </c>
      <c r="I515" s="84" t="s">
        <v>1462</v>
      </c>
      <c r="J515" s="84">
        <v>1</v>
      </c>
      <c r="K515" s="89">
        <v>44440</v>
      </c>
      <c r="L515" s="89">
        <v>44834</v>
      </c>
      <c r="M515" s="47">
        <f t="shared" si="9"/>
        <v>56</v>
      </c>
      <c r="N515" s="154">
        <v>0</v>
      </c>
      <c r="O515" s="84" t="s">
        <v>1399</v>
      </c>
      <c r="P515" s="29" t="s">
        <v>1090</v>
      </c>
    </row>
    <row r="516" spans="1:16" ht="38.25" x14ac:dyDescent="0.2">
      <c r="A516" s="16">
        <v>12</v>
      </c>
      <c r="B516" s="22" t="s">
        <v>1804</v>
      </c>
      <c r="C516" s="23" t="s">
        <v>26</v>
      </c>
      <c r="D516" s="84">
        <v>35</v>
      </c>
      <c r="E516" s="178" t="s">
        <v>2228</v>
      </c>
      <c r="F516" s="132" t="s">
        <v>1805</v>
      </c>
      <c r="G516" s="85" t="s">
        <v>1725</v>
      </c>
      <c r="H516" s="85" t="s">
        <v>1491</v>
      </c>
      <c r="I516" s="84" t="s">
        <v>1462</v>
      </c>
      <c r="J516" s="84">
        <v>1</v>
      </c>
      <c r="K516" s="89">
        <v>44440</v>
      </c>
      <c r="L516" s="89">
        <v>44834</v>
      </c>
      <c r="M516" s="47">
        <f t="shared" si="9"/>
        <v>56</v>
      </c>
      <c r="N516" s="154">
        <v>0</v>
      </c>
      <c r="O516" s="84" t="s">
        <v>1399</v>
      </c>
      <c r="P516" s="29" t="s">
        <v>1090</v>
      </c>
    </row>
    <row r="517" spans="1:16" ht="51" x14ac:dyDescent="0.2">
      <c r="A517" s="16">
        <v>12</v>
      </c>
      <c r="B517" s="22" t="s">
        <v>1806</v>
      </c>
      <c r="C517" s="23" t="s">
        <v>26</v>
      </c>
      <c r="D517" s="84">
        <v>35</v>
      </c>
      <c r="E517" s="178" t="s">
        <v>2229</v>
      </c>
      <c r="F517" s="132" t="s">
        <v>1807</v>
      </c>
      <c r="G517" s="85" t="s">
        <v>1676</v>
      </c>
      <c r="H517" s="85" t="s">
        <v>1669</v>
      </c>
      <c r="I517" s="84" t="s">
        <v>1503</v>
      </c>
      <c r="J517" s="84">
        <v>1</v>
      </c>
      <c r="K517" s="89">
        <v>44440</v>
      </c>
      <c r="L517" s="89">
        <v>44834</v>
      </c>
      <c r="M517" s="47">
        <f t="shared" si="9"/>
        <v>56</v>
      </c>
      <c r="N517" s="154">
        <v>0</v>
      </c>
      <c r="O517" s="84" t="s">
        <v>1399</v>
      </c>
      <c r="P517" s="29" t="s">
        <v>1090</v>
      </c>
    </row>
    <row r="518" spans="1:16" ht="38.25" x14ac:dyDescent="0.2">
      <c r="A518" s="16">
        <v>12</v>
      </c>
      <c r="B518" s="22" t="s">
        <v>1808</v>
      </c>
      <c r="C518" s="23" t="s">
        <v>26</v>
      </c>
      <c r="D518" s="84">
        <v>35</v>
      </c>
      <c r="E518" s="178" t="s">
        <v>2230</v>
      </c>
      <c r="F518" s="132" t="s">
        <v>1795</v>
      </c>
      <c r="G518" s="85" t="s">
        <v>1761</v>
      </c>
      <c r="H518" s="85" t="s">
        <v>1809</v>
      </c>
      <c r="I518" s="84" t="s">
        <v>1462</v>
      </c>
      <c r="J518" s="84">
        <v>1</v>
      </c>
      <c r="K518" s="89">
        <v>44440</v>
      </c>
      <c r="L518" s="89">
        <v>44834</v>
      </c>
      <c r="M518" s="47">
        <f t="shared" si="9"/>
        <v>56</v>
      </c>
      <c r="N518" s="154">
        <v>0</v>
      </c>
      <c r="O518" s="84" t="s">
        <v>1399</v>
      </c>
      <c r="P518" s="29" t="s">
        <v>1090</v>
      </c>
    </row>
    <row r="519" spans="1:16" ht="76.5" x14ac:dyDescent="0.2">
      <c r="A519" s="16">
        <v>12</v>
      </c>
      <c r="B519" s="22" t="s">
        <v>1810</v>
      </c>
      <c r="C519" s="23" t="s">
        <v>26</v>
      </c>
      <c r="D519" s="84">
        <v>36</v>
      </c>
      <c r="E519" s="178" t="s">
        <v>1811</v>
      </c>
      <c r="F519" s="132" t="s">
        <v>1812</v>
      </c>
      <c r="G519" s="85" t="s">
        <v>1813</v>
      </c>
      <c r="H519" s="85" t="s">
        <v>1814</v>
      </c>
      <c r="I519" s="84" t="s">
        <v>1815</v>
      </c>
      <c r="J519" s="84">
        <v>2</v>
      </c>
      <c r="K519" s="89">
        <v>44428</v>
      </c>
      <c r="L519" s="89">
        <v>44834</v>
      </c>
      <c r="M519" s="47">
        <f t="shared" si="9"/>
        <v>58</v>
      </c>
      <c r="N519" s="154">
        <v>0</v>
      </c>
      <c r="O519" s="28" t="s">
        <v>2136</v>
      </c>
      <c r="P519" s="25" t="s">
        <v>2076</v>
      </c>
    </row>
    <row r="520" spans="1:16" ht="38.25" x14ac:dyDescent="0.2">
      <c r="A520" s="16">
        <v>12</v>
      </c>
      <c r="B520" s="22" t="s">
        <v>1816</v>
      </c>
      <c r="C520" s="23" t="s">
        <v>26</v>
      </c>
      <c r="D520" s="84">
        <v>36</v>
      </c>
      <c r="E520" s="178" t="s">
        <v>1811</v>
      </c>
      <c r="F520" s="132" t="s">
        <v>1817</v>
      </c>
      <c r="G520" s="85" t="s">
        <v>1818</v>
      </c>
      <c r="H520" s="85" t="s">
        <v>1819</v>
      </c>
      <c r="I520" s="84" t="s">
        <v>1820</v>
      </c>
      <c r="J520" s="84">
        <v>1</v>
      </c>
      <c r="K520" s="89">
        <v>44428</v>
      </c>
      <c r="L520" s="89">
        <v>44926</v>
      </c>
      <c r="M520" s="47">
        <f t="shared" si="9"/>
        <v>71</v>
      </c>
      <c r="N520" s="154">
        <v>0</v>
      </c>
      <c r="O520" s="127" t="s">
        <v>2139</v>
      </c>
      <c r="P520" s="25" t="s">
        <v>2077</v>
      </c>
    </row>
    <row r="521" spans="1:16" ht="76.5" x14ac:dyDescent="0.2">
      <c r="A521" s="16">
        <v>12</v>
      </c>
      <c r="B521" s="22" t="s">
        <v>1821</v>
      </c>
      <c r="C521" s="23" t="s">
        <v>26</v>
      </c>
      <c r="D521" s="84">
        <v>36</v>
      </c>
      <c r="E521" s="178" t="s">
        <v>1811</v>
      </c>
      <c r="F521" s="132" t="s">
        <v>1822</v>
      </c>
      <c r="G521" s="85" t="s">
        <v>1823</v>
      </c>
      <c r="H521" s="85" t="s">
        <v>1824</v>
      </c>
      <c r="I521" s="84" t="s">
        <v>1815</v>
      </c>
      <c r="J521" s="84">
        <v>1</v>
      </c>
      <c r="K521" s="89">
        <v>44428</v>
      </c>
      <c r="L521" s="89">
        <v>44926</v>
      </c>
      <c r="M521" s="47">
        <f t="shared" si="9"/>
        <v>71</v>
      </c>
      <c r="N521" s="154">
        <v>0</v>
      </c>
      <c r="O521" s="127" t="s">
        <v>2139</v>
      </c>
      <c r="P521" s="25" t="s">
        <v>2078</v>
      </c>
    </row>
    <row r="522" spans="1:16" ht="102" x14ac:dyDescent="0.2">
      <c r="A522" s="16">
        <v>12</v>
      </c>
      <c r="B522" s="22" t="s">
        <v>1825</v>
      </c>
      <c r="C522" s="23" t="s">
        <v>26</v>
      </c>
      <c r="D522" s="84">
        <v>36</v>
      </c>
      <c r="E522" s="178" t="s">
        <v>1811</v>
      </c>
      <c r="F522" s="132" t="s">
        <v>1826</v>
      </c>
      <c r="G522" s="85" t="s">
        <v>1827</v>
      </c>
      <c r="H522" s="85" t="s">
        <v>1828</v>
      </c>
      <c r="I522" s="84" t="s">
        <v>1829</v>
      </c>
      <c r="J522" s="84">
        <v>2</v>
      </c>
      <c r="K522" s="89">
        <v>44428</v>
      </c>
      <c r="L522" s="89">
        <v>44926</v>
      </c>
      <c r="M522" s="47">
        <f t="shared" si="9"/>
        <v>71</v>
      </c>
      <c r="N522" s="154">
        <v>0</v>
      </c>
      <c r="O522" s="127" t="s">
        <v>2139</v>
      </c>
      <c r="P522" s="25" t="s">
        <v>2079</v>
      </c>
    </row>
    <row r="523" spans="1:16" ht="76.5" x14ac:dyDescent="0.2">
      <c r="A523" s="16">
        <v>12</v>
      </c>
      <c r="B523" s="22" t="s">
        <v>1830</v>
      </c>
      <c r="C523" s="23" t="s">
        <v>26</v>
      </c>
      <c r="D523" s="84">
        <v>36</v>
      </c>
      <c r="E523" s="178" t="s">
        <v>1811</v>
      </c>
      <c r="F523" s="132" t="s">
        <v>1831</v>
      </c>
      <c r="G523" s="85" t="s">
        <v>1832</v>
      </c>
      <c r="H523" s="85" t="s">
        <v>1833</v>
      </c>
      <c r="I523" s="84" t="s">
        <v>1815</v>
      </c>
      <c r="J523" s="84">
        <v>2</v>
      </c>
      <c r="K523" s="89">
        <v>44428</v>
      </c>
      <c r="L523" s="165">
        <v>44926</v>
      </c>
      <c r="M523" s="47">
        <f t="shared" si="9"/>
        <v>71</v>
      </c>
      <c r="N523" s="154">
        <v>0</v>
      </c>
      <c r="O523" s="127" t="s">
        <v>2122</v>
      </c>
      <c r="P523" s="25" t="s">
        <v>2076</v>
      </c>
    </row>
    <row r="524" spans="1:16" ht="76.5" x14ac:dyDescent="0.2">
      <c r="A524" s="16">
        <v>12</v>
      </c>
      <c r="B524" s="22" t="s">
        <v>1834</v>
      </c>
      <c r="C524" s="23" t="s">
        <v>26</v>
      </c>
      <c r="D524" s="84">
        <v>36</v>
      </c>
      <c r="E524" s="178" t="s">
        <v>1811</v>
      </c>
      <c r="F524" s="132" t="s">
        <v>1835</v>
      </c>
      <c r="G524" s="85" t="s">
        <v>1836</v>
      </c>
      <c r="H524" s="85" t="s">
        <v>1837</v>
      </c>
      <c r="I524" s="84" t="s">
        <v>1815</v>
      </c>
      <c r="J524" s="84">
        <v>2</v>
      </c>
      <c r="K524" s="89">
        <v>44428</v>
      </c>
      <c r="L524" s="165">
        <v>44926</v>
      </c>
      <c r="M524" s="47">
        <f t="shared" si="9"/>
        <v>71</v>
      </c>
      <c r="N524" s="154">
        <v>0</v>
      </c>
      <c r="O524" s="127" t="s">
        <v>2122</v>
      </c>
      <c r="P524" s="25" t="s">
        <v>2076</v>
      </c>
    </row>
    <row r="525" spans="1:16" ht="63.75" x14ac:dyDescent="0.2">
      <c r="A525" s="16">
        <v>12</v>
      </c>
      <c r="B525" s="22" t="s">
        <v>1838</v>
      </c>
      <c r="C525" s="23" t="s">
        <v>26</v>
      </c>
      <c r="D525" s="84">
        <v>36</v>
      </c>
      <c r="E525" s="178" t="s">
        <v>1811</v>
      </c>
      <c r="F525" s="132" t="s">
        <v>1839</v>
      </c>
      <c r="G525" s="85" t="s">
        <v>1840</v>
      </c>
      <c r="H525" s="85" t="s">
        <v>1841</v>
      </c>
      <c r="I525" s="84" t="s">
        <v>1842</v>
      </c>
      <c r="J525" s="84">
        <v>1</v>
      </c>
      <c r="K525" s="89">
        <v>44440</v>
      </c>
      <c r="L525" s="148">
        <v>44926</v>
      </c>
      <c r="M525" s="47">
        <f t="shared" si="9"/>
        <v>69</v>
      </c>
      <c r="N525" s="154">
        <v>0</v>
      </c>
      <c r="O525" s="127" t="s">
        <v>2139</v>
      </c>
      <c r="P525" s="25" t="s">
        <v>2080</v>
      </c>
    </row>
    <row r="526" spans="1:16" ht="38.25" x14ac:dyDescent="0.2">
      <c r="A526" s="16">
        <v>12</v>
      </c>
      <c r="B526" s="22" t="s">
        <v>1843</v>
      </c>
      <c r="C526" s="23" t="s">
        <v>26</v>
      </c>
      <c r="D526" s="84">
        <v>36</v>
      </c>
      <c r="E526" s="178" t="s">
        <v>1811</v>
      </c>
      <c r="F526" s="132" t="s">
        <v>1795</v>
      </c>
      <c r="G526" s="85" t="s">
        <v>1844</v>
      </c>
      <c r="H526" s="85" t="s">
        <v>1845</v>
      </c>
      <c r="I526" s="84" t="s">
        <v>1846</v>
      </c>
      <c r="J526" s="84">
        <v>1</v>
      </c>
      <c r="K526" s="89">
        <v>44440</v>
      </c>
      <c r="L526" s="89">
        <v>44926</v>
      </c>
      <c r="M526" s="47">
        <f t="shared" si="9"/>
        <v>69</v>
      </c>
      <c r="N526" s="154">
        <v>0</v>
      </c>
      <c r="O526" s="127" t="s">
        <v>2122</v>
      </c>
      <c r="P526" s="25" t="s">
        <v>2076</v>
      </c>
    </row>
    <row r="527" spans="1:16" ht="51" x14ac:dyDescent="0.2">
      <c r="A527" s="16">
        <v>12</v>
      </c>
      <c r="B527" s="22" t="s">
        <v>1847</v>
      </c>
      <c r="C527" s="23" t="s">
        <v>26</v>
      </c>
      <c r="D527" s="84">
        <v>37</v>
      </c>
      <c r="E527" s="178" t="s">
        <v>2231</v>
      </c>
      <c r="F527" s="132" t="s">
        <v>1848</v>
      </c>
      <c r="G527" s="85" t="s">
        <v>1659</v>
      </c>
      <c r="H527" s="85" t="s">
        <v>1547</v>
      </c>
      <c r="I527" s="84" t="s">
        <v>1462</v>
      </c>
      <c r="J527" s="84">
        <v>1</v>
      </c>
      <c r="K527" s="89">
        <v>44440</v>
      </c>
      <c r="L527" s="89">
        <v>44834</v>
      </c>
      <c r="M527" s="47">
        <f t="shared" si="9"/>
        <v>56</v>
      </c>
      <c r="N527" s="154">
        <v>0</v>
      </c>
      <c r="O527" s="84" t="s">
        <v>1399</v>
      </c>
      <c r="P527" s="25" t="s">
        <v>1090</v>
      </c>
    </row>
    <row r="528" spans="1:16" ht="38.25" x14ac:dyDescent="0.2">
      <c r="A528" s="16">
        <v>12</v>
      </c>
      <c r="B528" s="22" t="s">
        <v>1849</v>
      </c>
      <c r="C528" s="23" t="s">
        <v>26</v>
      </c>
      <c r="D528" s="84">
        <v>37</v>
      </c>
      <c r="E528" s="178" t="s">
        <v>2232</v>
      </c>
      <c r="F528" s="132" t="s">
        <v>1850</v>
      </c>
      <c r="G528" s="85" t="s">
        <v>1851</v>
      </c>
      <c r="H528" s="85" t="s">
        <v>1852</v>
      </c>
      <c r="I528" s="84" t="s">
        <v>1404</v>
      </c>
      <c r="J528" s="84">
        <v>4</v>
      </c>
      <c r="K528" s="89">
        <v>44440</v>
      </c>
      <c r="L528" s="89">
        <v>44834</v>
      </c>
      <c r="M528" s="47">
        <f t="shared" si="9"/>
        <v>56</v>
      </c>
      <c r="N528" s="154">
        <v>0</v>
      </c>
      <c r="O528" s="84"/>
      <c r="P528" s="25" t="s">
        <v>1090</v>
      </c>
    </row>
    <row r="529" spans="1:16" ht="51" x14ac:dyDescent="0.2">
      <c r="A529" s="16">
        <v>12</v>
      </c>
      <c r="B529" s="22" t="s">
        <v>1853</v>
      </c>
      <c r="C529" s="23" t="s">
        <v>26</v>
      </c>
      <c r="D529" s="84">
        <v>37</v>
      </c>
      <c r="E529" s="178" t="s">
        <v>2233</v>
      </c>
      <c r="F529" s="132" t="s">
        <v>1854</v>
      </c>
      <c r="G529" s="85" t="s">
        <v>1855</v>
      </c>
      <c r="H529" s="85" t="s">
        <v>1856</v>
      </c>
      <c r="I529" s="84" t="s">
        <v>1565</v>
      </c>
      <c r="J529" s="84">
        <v>1</v>
      </c>
      <c r="K529" s="89">
        <v>44440</v>
      </c>
      <c r="L529" s="89">
        <v>44834</v>
      </c>
      <c r="M529" s="47">
        <f t="shared" si="9"/>
        <v>56</v>
      </c>
      <c r="N529" s="154">
        <v>0</v>
      </c>
      <c r="O529" s="84" t="s">
        <v>1399</v>
      </c>
      <c r="P529" s="25" t="s">
        <v>1090</v>
      </c>
    </row>
    <row r="530" spans="1:16" ht="51" x14ac:dyDescent="0.2">
      <c r="A530" s="16">
        <v>12</v>
      </c>
      <c r="B530" s="22" t="s">
        <v>1857</v>
      </c>
      <c r="C530" s="23" t="s">
        <v>26</v>
      </c>
      <c r="D530" s="84">
        <v>38</v>
      </c>
      <c r="E530" s="178" t="s">
        <v>2234</v>
      </c>
      <c r="F530" s="132" t="s">
        <v>1858</v>
      </c>
      <c r="G530" s="85" t="s">
        <v>1676</v>
      </c>
      <c r="H530" s="85" t="s">
        <v>1669</v>
      </c>
      <c r="I530" s="84" t="s">
        <v>1503</v>
      </c>
      <c r="J530" s="84">
        <v>1</v>
      </c>
      <c r="K530" s="89">
        <v>44440</v>
      </c>
      <c r="L530" s="89">
        <v>44834</v>
      </c>
      <c r="M530" s="47">
        <f t="shared" si="9"/>
        <v>56</v>
      </c>
      <c r="N530" s="154">
        <v>0</v>
      </c>
      <c r="O530" s="84" t="s">
        <v>1399</v>
      </c>
      <c r="P530" s="25" t="s">
        <v>1090</v>
      </c>
    </row>
    <row r="531" spans="1:16" ht="38.25" x14ac:dyDescent="0.2">
      <c r="A531" s="16">
        <v>12</v>
      </c>
      <c r="B531" s="22" t="s">
        <v>1859</v>
      </c>
      <c r="C531" s="23" t="s">
        <v>26</v>
      </c>
      <c r="D531" s="84">
        <v>38</v>
      </c>
      <c r="E531" s="178" t="s">
        <v>2235</v>
      </c>
      <c r="F531" s="132" t="s">
        <v>1860</v>
      </c>
      <c r="G531" s="85" t="s">
        <v>1551</v>
      </c>
      <c r="H531" s="85" t="s">
        <v>1578</v>
      </c>
      <c r="I531" s="84" t="s">
        <v>1468</v>
      </c>
      <c r="J531" s="84">
        <v>1</v>
      </c>
      <c r="K531" s="89">
        <v>44440</v>
      </c>
      <c r="L531" s="89">
        <v>44834</v>
      </c>
      <c r="M531" s="47">
        <f t="shared" si="9"/>
        <v>56</v>
      </c>
      <c r="N531" s="154">
        <v>0</v>
      </c>
      <c r="O531" s="84" t="s">
        <v>1399</v>
      </c>
      <c r="P531" s="25" t="s">
        <v>1090</v>
      </c>
    </row>
    <row r="532" spans="1:16" ht="38.25" x14ac:dyDescent="0.2">
      <c r="A532" s="16">
        <v>12</v>
      </c>
      <c r="B532" s="22" t="s">
        <v>1861</v>
      </c>
      <c r="C532" s="23" t="s">
        <v>26</v>
      </c>
      <c r="D532" s="84">
        <v>38</v>
      </c>
      <c r="E532" s="178" t="s">
        <v>2236</v>
      </c>
      <c r="F532" s="132" t="s">
        <v>1862</v>
      </c>
      <c r="G532" s="85" t="s">
        <v>1863</v>
      </c>
      <c r="H532" s="85" t="s">
        <v>1578</v>
      </c>
      <c r="I532" s="84" t="s">
        <v>1468</v>
      </c>
      <c r="J532" s="84">
        <v>1</v>
      </c>
      <c r="K532" s="89">
        <v>44440</v>
      </c>
      <c r="L532" s="89">
        <v>44834</v>
      </c>
      <c r="M532" s="47">
        <f t="shared" si="9"/>
        <v>56</v>
      </c>
      <c r="N532" s="154">
        <v>0</v>
      </c>
      <c r="O532" s="84" t="s">
        <v>1399</v>
      </c>
      <c r="P532" s="25" t="s">
        <v>1090</v>
      </c>
    </row>
    <row r="533" spans="1:16" ht="51" x14ac:dyDescent="0.2">
      <c r="A533" s="16">
        <v>12</v>
      </c>
      <c r="B533" s="22" t="s">
        <v>1864</v>
      </c>
      <c r="C533" s="23" t="s">
        <v>26</v>
      </c>
      <c r="D533" s="84">
        <v>38</v>
      </c>
      <c r="E533" s="178" t="s">
        <v>2237</v>
      </c>
      <c r="F533" s="132" t="s">
        <v>1865</v>
      </c>
      <c r="G533" s="85" t="s">
        <v>1676</v>
      </c>
      <c r="H533" s="85" t="s">
        <v>1669</v>
      </c>
      <c r="I533" s="84" t="s">
        <v>1503</v>
      </c>
      <c r="J533" s="84">
        <v>1</v>
      </c>
      <c r="K533" s="89">
        <v>44440</v>
      </c>
      <c r="L533" s="89">
        <v>44834</v>
      </c>
      <c r="M533" s="47">
        <f t="shared" si="9"/>
        <v>56</v>
      </c>
      <c r="N533" s="154">
        <v>0</v>
      </c>
      <c r="O533" s="84" t="s">
        <v>1399</v>
      </c>
      <c r="P533" s="25" t="s">
        <v>1090</v>
      </c>
    </row>
    <row r="534" spans="1:16" ht="51" x14ac:dyDescent="0.2">
      <c r="A534" s="16">
        <v>12</v>
      </c>
      <c r="B534" s="22" t="s">
        <v>1866</v>
      </c>
      <c r="C534" s="23" t="s">
        <v>26</v>
      </c>
      <c r="D534" s="84">
        <v>39</v>
      </c>
      <c r="E534" s="178" t="s">
        <v>1867</v>
      </c>
      <c r="F534" s="132" t="s">
        <v>1868</v>
      </c>
      <c r="G534" s="85" t="s">
        <v>1869</v>
      </c>
      <c r="H534" s="85" t="s">
        <v>1870</v>
      </c>
      <c r="I534" s="84" t="s">
        <v>1468</v>
      </c>
      <c r="J534" s="84">
        <v>1</v>
      </c>
      <c r="K534" s="89">
        <v>44440</v>
      </c>
      <c r="L534" s="89">
        <v>44834</v>
      </c>
      <c r="M534" s="47">
        <f t="shared" si="9"/>
        <v>56</v>
      </c>
      <c r="N534" s="154">
        <v>0</v>
      </c>
      <c r="O534" s="84" t="s">
        <v>1399</v>
      </c>
      <c r="P534" s="25" t="s">
        <v>1090</v>
      </c>
    </row>
    <row r="535" spans="1:16" ht="51" x14ac:dyDescent="0.2">
      <c r="A535" s="16">
        <v>12</v>
      </c>
      <c r="B535" s="22" t="s">
        <v>1871</v>
      </c>
      <c r="C535" s="23" t="s">
        <v>26</v>
      </c>
      <c r="D535" s="84">
        <v>40</v>
      </c>
      <c r="E535" s="178" t="s">
        <v>2238</v>
      </c>
      <c r="F535" s="132" t="s">
        <v>1872</v>
      </c>
      <c r="G535" s="85" t="s">
        <v>1676</v>
      </c>
      <c r="H535" s="85" t="s">
        <v>1677</v>
      </c>
      <c r="I535" s="84" t="s">
        <v>1503</v>
      </c>
      <c r="J535" s="84">
        <v>1</v>
      </c>
      <c r="K535" s="89">
        <v>44440</v>
      </c>
      <c r="L535" s="89">
        <v>44834</v>
      </c>
      <c r="M535" s="47">
        <f t="shared" si="9"/>
        <v>56</v>
      </c>
      <c r="N535" s="154">
        <v>0</v>
      </c>
      <c r="O535" s="84" t="s">
        <v>1399</v>
      </c>
      <c r="P535" s="25" t="s">
        <v>1090</v>
      </c>
    </row>
    <row r="536" spans="1:16" ht="76.5" x14ac:dyDescent="0.2">
      <c r="A536" s="16">
        <v>12</v>
      </c>
      <c r="B536" s="22" t="s">
        <v>1873</v>
      </c>
      <c r="C536" s="23" t="s">
        <v>26</v>
      </c>
      <c r="D536" s="84">
        <v>41</v>
      </c>
      <c r="E536" s="178" t="s">
        <v>1874</v>
      </c>
      <c r="F536" s="132" t="s">
        <v>1875</v>
      </c>
      <c r="G536" s="85" t="s">
        <v>1876</v>
      </c>
      <c r="H536" s="85" t="s">
        <v>1877</v>
      </c>
      <c r="I536" s="84" t="s">
        <v>1878</v>
      </c>
      <c r="J536" s="84">
        <v>1</v>
      </c>
      <c r="K536" s="89">
        <v>44446</v>
      </c>
      <c r="L536" s="89">
        <v>44926</v>
      </c>
      <c r="M536" s="47">
        <f t="shared" si="9"/>
        <v>69</v>
      </c>
      <c r="N536" s="154">
        <v>0</v>
      </c>
      <c r="O536" s="127" t="s">
        <v>2139</v>
      </c>
      <c r="P536" s="25" t="s">
        <v>2082</v>
      </c>
    </row>
    <row r="537" spans="1:16" ht="102" x14ac:dyDescent="0.2">
      <c r="A537" s="16">
        <v>12</v>
      </c>
      <c r="B537" s="22" t="s">
        <v>1879</v>
      </c>
      <c r="C537" s="23" t="s">
        <v>26</v>
      </c>
      <c r="D537" s="84">
        <v>41</v>
      </c>
      <c r="E537" s="178" t="s">
        <v>1874</v>
      </c>
      <c r="F537" s="132" t="s">
        <v>1880</v>
      </c>
      <c r="G537" s="85" t="s">
        <v>1881</v>
      </c>
      <c r="H537" s="85" t="s">
        <v>1882</v>
      </c>
      <c r="I537" s="84" t="s">
        <v>1883</v>
      </c>
      <c r="J537" s="84">
        <v>1</v>
      </c>
      <c r="K537" s="89">
        <v>44446</v>
      </c>
      <c r="L537" s="89">
        <v>44926</v>
      </c>
      <c r="M537" s="47">
        <f t="shared" si="9"/>
        <v>69</v>
      </c>
      <c r="N537" s="154">
        <v>0</v>
      </c>
      <c r="O537" s="127" t="s">
        <v>2139</v>
      </c>
      <c r="P537" s="25" t="s">
        <v>2081</v>
      </c>
    </row>
    <row r="538" spans="1:16" ht="51" x14ac:dyDescent="0.2">
      <c r="A538" s="16">
        <v>12</v>
      </c>
      <c r="B538" s="22" t="s">
        <v>1884</v>
      </c>
      <c r="C538" s="23" t="s">
        <v>26</v>
      </c>
      <c r="D538" s="84">
        <v>41</v>
      </c>
      <c r="E538" s="178" t="s">
        <v>1874</v>
      </c>
      <c r="F538" s="132" t="s">
        <v>1885</v>
      </c>
      <c r="G538" s="85" t="s">
        <v>1886</v>
      </c>
      <c r="H538" s="85" t="s">
        <v>1887</v>
      </c>
      <c r="I538" s="147" t="s">
        <v>1888</v>
      </c>
      <c r="J538" s="84">
        <v>1</v>
      </c>
      <c r="K538" s="89">
        <v>44446</v>
      </c>
      <c r="L538" s="89">
        <v>44926</v>
      </c>
      <c r="M538" s="47">
        <f t="shared" si="9"/>
        <v>69</v>
      </c>
      <c r="N538" s="154">
        <v>0</v>
      </c>
      <c r="O538" s="127" t="s">
        <v>2139</v>
      </c>
      <c r="P538" s="25" t="s">
        <v>2082</v>
      </c>
    </row>
    <row r="539" spans="1:16" ht="63.75" x14ac:dyDescent="0.2">
      <c r="A539" s="16">
        <v>12</v>
      </c>
      <c r="B539" s="22" t="s">
        <v>1889</v>
      </c>
      <c r="C539" s="23" t="s">
        <v>26</v>
      </c>
      <c r="D539" s="84">
        <v>42</v>
      </c>
      <c r="E539" s="178" t="s">
        <v>1890</v>
      </c>
      <c r="F539" s="132" t="s">
        <v>1891</v>
      </c>
      <c r="G539" s="85" t="s">
        <v>1892</v>
      </c>
      <c r="H539" s="85" t="s">
        <v>1893</v>
      </c>
      <c r="I539" s="84" t="s">
        <v>1894</v>
      </c>
      <c r="J539" s="84">
        <v>1</v>
      </c>
      <c r="K539" s="89">
        <v>44446</v>
      </c>
      <c r="L539" s="89">
        <v>44926</v>
      </c>
      <c r="M539" s="47">
        <f t="shared" si="9"/>
        <v>69</v>
      </c>
      <c r="N539" s="154">
        <v>0</v>
      </c>
      <c r="O539" s="127" t="s">
        <v>2139</v>
      </c>
      <c r="P539" s="25" t="s">
        <v>2082</v>
      </c>
    </row>
    <row r="540" spans="1:16" ht="76.5" x14ac:dyDescent="0.2">
      <c r="A540" s="16">
        <v>12</v>
      </c>
      <c r="B540" s="22" t="s">
        <v>1895</v>
      </c>
      <c r="C540" s="23" t="s">
        <v>26</v>
      </c>
      <c r="D540" s="84">
        <v>42</v>
      </c>
      <c r="E540" s="178" t="s">
        <v>1890</v>
      </c>
      <c r="F540" s="132" t="s">
        <v>1896</v>
      </c>
      <c r="G540" s="85" t="s">
        <v>1897</v>
      </c>
      <c r="H540" s="85" t="s">
        <v>1898</v>
      </c>
      <c r="I540" s="84" t="s">
        <v>1878</v>
      </c>
      <c r="J540" s="84">
        <v>2</v>
      </c>
      <c r="K540" s="89">
        <v>44446</v>
      </c>
      <c r="L540" s="89">
        <v>44926</v>
      </c>
      <c r="M540" s="47">
        <f t="shared" si="9"/>
        <v>69</v>
      </c>
      <c r="N540" s="154">
        <v>0</v>
      </c>
      <c r="O540" s="127" t="s">
        <v>2139</v>
      </c>
      <c r="P540" s="25" t="s">
        <v>2082</v>
      </c>
    </row>
    <row r="541" spans="1:16" ht="51" x14ac:dyDescent="0.2">
      <c r="A541" s="16">
        <v>12</v>
      </c>
      <c r="B541" s="22" t="s">
        <v>1899</v>
      </c>
      <c r="C541" s="23" t="s">
        <v>26</v>
      </c>
      <c r="D541" s="84">
        <v>43</v>
      </c>
      <c r="E541" s="179" t="s">
        <v>1900</v>
      </c>
      <c r="F541" s="132" t="s">
        <v>1901</v>
      </c>
      <c r="G541" s="88" t="s">
        <v>1902</v>
      </c>
      <c r="H541" s="87" t="s">
        <v>1903</v>
      </c>
      <c r="I541" s="84" t="s">
        <v>1904</v>
      </c>
      <c r="J541" s="84">
        <v>1</v>
      </c>
      <c r="K541" s="89">
        <v>44440</v>
      </c>
      <c r="L541" s="89">
        <v>44834</v>
      </c>
      <c r="M541" s="47">
        <f t="shared" si="9"/>
        <v>56</v>
      </c>
      <c r="N541" s="154">
        <v>0</v>
      </c>
      <c r="O541" s="84" t="s">
        <v>1399</v>
      </c>
      <c r="P541" s="25" t="s">
        <v>2082</v>
      </c>
    </row>
    <row r="542" spans="1:16" ht="51" x14ac:dyDescent="0.2">
      <c r="A542" s="16">
        <v>12</v>
      </c>
      <c r="B542" s="22" t="s">
        <v>1905</v>
      </c>
      <c r="C542" s="23" t="s">
        <v>26</v>
      </c>
      <c r="D542" s="84">
        <v>43</v>
      </c>
      <c r="E542" s="178" t="s">
        <v>1900</v>
      </c>
      <c r="F542" s="132" t="s">
        <v>1901</v>
      </c>
      <c r="G542" s="88" t="s">
        <v>1906</v>
      </c>
      <c r="H542" s="87" t="s">
        <v>1907</v>
      </c>
      <c r="I542" s="84" t="s">
        <v>1462</v>
      </c>
      <c r="J542" s="84">
        <v>1</v>
      </c>
      <c r="K542" s="89">
        <v>44440</v>
      </c>
      <c r="L542" s="89">
        <v>44834</v>
      </c>
      <c r="M542" s="47">
        <f t="shared" ref="M542:M553" si="10">ROUND((L542-K542)/7,0)</f>
        <v>56</v>
      </c>
      <c r="N542" s="154">
        <v>0</v>
      </c>
      <c r="O542" s="84" t="s">
        <v>1399</v>
      </c>
      <c r="P542" s="25" t="s">
        <v>2083</v>
      </c>
    </row>
    <row r="543" spans="1:16" ht="63.75" x14ac:dyDescent="0.2">
      <c r="A543" s="16">
        <v>12</v>
      </c>
      <c r="B543" s="22" t="s">
        <v>1908</v>
      </c>
      <c r="C543" s="23" t="s">
        <v>26</v>
      </c>
      <c r="D543" s="84">
        <v>43</v>
      </c>
      <c r="E543" s="178" t="s">
        <v>1900</v>
      </c>
      <c r="F543" s="132" t="s">
        <v>1909</v>
      </c>
      <c r="G543" s="85" t="s">
        <v>1747</v>
      </c>
      <c r="H543" s="85" t="s">
        <v>1910</v>
      </c>
      <c r="I543" s="84" t="s">
        <v>1462</v>
      </c>
      <c r="J543" s="84">
        <v>1</v>
      </c>
      <c r="K543" s="89">
        <v>44440</v>
      </c>
      <c r="L543" s="89">
        <v>44834</v>
      </c>
      <c r="M543" s="47">
        <f t="shared" si="10"/>
        <v>56</v>
      </c>
      <c r="N543" s="154">
        <v>0</v>
      </c>
      <c r="O543" s="84" t="s">
        <v>1399</v>
      </c>
      <c r="P543" s="25" t="s">
        <v>1090</v>
      </c>
    </row>
    <row r="544" spans="1:16" ht="63.75" x14ac:dyDescent="0.2">
      <c r="A544" s="16">
        <v>12</v>
      </c>
      <c r="B544" s="22" t="s">
        <v>1911</v>
      </c>
      <c r="C544" s="23" t="s">
        <v>26</v>
      </c>
      <c r="D544" s="84">
        <v>43</v>
      </c>
      <c r="E544" s="178" t="s">
        <v>1900</v>
      </c>
      <c r="F544" s="132" t="s">
        <v>1912</v>
      </c>
      <c r="G544" s="85" t="s">
        <v>1913</v>
      </c>
      <c r="H544" s="85" t="s">
        <v>1910</v>
      </c>
      <c r="I544" s="84" t="s">
        <v>1462</v>
      </c>
      <c r="J544" s="84">
        <v>1</v>
      </c>
      <c r="K544" s="89">
        <v>44440</v>
      </c>
      <c r="L544" s="89">
        <v>44834</v>
      </c>
      <c r="M544" s="47">
        <f t="shared" si="10"/>
        <v>56</v>
      </c>
      <c r="N544" s="154">
        <v>0</v>
      </c>
      <c r="O544" s="84" t="s">
        <v>1399</v>
      </c>
      <c r="P544" s="25" t="s">
        <v>1090</v>
      </c>
    </row>
    <row r="545" spans="1:16" ht="63.75" x14ac:dyDescent="0.2">
      <c r="A545" s="16">
        <v>12</v>
      </c>
      <c r="B545" s="22" t="s">
        <v>1914</v>
      </c>
      <c r="C545" s="23" t="s">
        <v>26</v>
      </c>
      <c r="D545" s="84">
        <v>43</v>
      </c>
      <c r="E545" s="178" t="s">
        <v>1900</v>
      </c>
      <c r="F545" s="132" t="s">
        <v>1915</v>
      </c>
      <c r="G545" s="85" t="s">
        <v>1913</v>
      </c>
      <c r="H545" s="85" t="s">
        <v>1916</v>
      </c>
      <c r="I545" s="84" t="s">
        <v>1462</v>
      </c>
      <c r="J545" s="84">
        <v>1</v>
      </c>
      <c r="K545" s="89">
        <v>44440</v>
      </c>
      <c r="L545" s="89">
        <v>44834</v>
      </c>
      <c r="M545" s="47">
        <f t="shared" si="10"/>
        <v>56</v>
      </c>
      <c r="N545" s="154">
        <v>0</v>
      </c>
      <c r="O545" s="84" t="s">
        <v>1399</v>
      </c>
      <c r="P545" s="25" t="s">
        <v>1090</v>
      </c>
    </row>
    <row r="546" spans="1:16" ht="38.25" x14ac:dyDescent="0.2">
      <c r="A546" s="16">
        <v>12</v>
      </c>
      <c r="B546" s="22" t="s">
        <v>1917</v>
      </c>
      <c r="C546" s="23" t="s">
        <v>26</v>
      </c>
      <c r="D546" s="84">
        <v>43</v>
      </c>
      <c r="E546" s="178" t="s">
        <v>1918</v>
      </c>
      <c r="F546" s="132" t="s">
        <v>1919</v>
      </c>
      <c r="G546" s="85" t="s">
        <v>1659</v>
      </c>
      <c r="H546" s="85" t="s">
        <v>1547</v>
      </c>
      <c r="I546" s="84" t="s">
        <v>1462</v>
      </c>
      <c r="J546" s="84">
        <v>1</v>
      </c>
      <c r="K546" s="89">
        <v>44440</v>
      </c>
      <c r="L546" s="89">
        <v>44834</v>
      </c>
      <c r="M546" s="47">
        <f t="shared" si="10"/>
        <v>56</v>
      </c>
      <c r="N546" s="154">
        <v>0</v>
      </c>
      <c r="O546" s="84" t="s">
        <v>1399</v>
      </c>
      <c r="P546" s="25" t="s">
        <v>1090</v>
      </c>
    </row>
    <row r="547" spans="1:16" ht="38.25" x14ac:dyDescent="0.2">
      <c r="A547" s="16">
        <v>12</v>
      </c>
      <c r="B547" s="22" t="s">
        <v>1920</v>
      </c>
      <c r="C547" s="23" t="s">
        <v>26</v>
      </c>
      <c r="D547" s="84">
        <v>43</v>
      </c>
      <c r="E547" s="178" t="s">
        <v>1918</v>
      </c>
      <c r="F547" s="132" t="s">
        <v>1921</v>
      </c>
      <c r="G547" s="85" t="s">
        <v>1659</v>
      </c>
      <c r="H547" s="85" t="s">
        <v>1547</v>
      </c>
      <c r="I547" s="84" t="s">
        <v>1462</v>
      </c>
      <c r="J547" s="84">
        <v>1</v>
      </c>
      <c r="K547" s="89">
        <v>44440</v>
      </c>
      <c r="L547" s="89">
        <v>44834</v>
      </c>
      <c r="M547" s="47">
        <f t="shared" si="10"/>
        <v>56</v>
      </c>
      <c r="N547" s="154">
        <v>0</v>
      </c>
      <c r="O547" s="84" t="s">
        <v>1399</v>
      </c>
      <c r="P547" s="25" t="s">
        <v>1090</v>
      </c>
    </row>
    <row r="548" spans="1:16" ht="51" x14ac:dyDescent="0.2">
      <c r="A548" s="16">
        <v>12</v>
      </c>
      <c r="B548" s="22" t="s">
        <v>1922</v>
      </c>
      <c r="C548" s="23" t="s">
        <v>26</v>
      </c>
      <c r="D548" s="84">
        <v>44</v>
      </c>
      <c r="E548" s="178" t="s">
        <v>1918</v>
      </c>
      <c r="F548" s="132" t="s">
        <v>1923</v>
      </c>
      <c r="G548" s="85" t="s">
        <v>1676</v>
      </c>
      <c r="H548" s="85" t="s">
        <v>1924</v>
      </c>
      <c r="I548" s="84" t="s">
        <v>1503</v>
      </c>
      <c r="J548" s="84">
        <v>1</v>
      </c>
      <c r="K548" s="89">
        <v>44440</v>
      </c>
      <c r="L548" s="89">
        <v>44834</v>
      </c>
      <c r="M548" s="47">
        <f t="shared" si="10"/>
        <v>56</v>
      </c>
      <c r="N548" s="154">
        <v>0</v>
      </c>
      <c r="O548" s="84" t="s">
        <v>1399</v>
      </c>
      <c r="P548" s="25" t="s">
        <v>1090</v>
      </c>
    </row>
    <row r="549" spans="1:16" ht="51" x14ac:dyDescent="0.2">
      <c r="A549" s="16">
        <v>12</v>
      </c>
      <c r="B549" s="22" t="s">
        <v>1925</v>
      </c>
      <c r="C549" s="23" t="s">
        <v>26</v>
      </c>
      <c r="D549" s="84">
        <v>44</v>
      </c>
      <c r="E549" s="178" t="s">
        <v>1918</v>
      </c>
      <c r="F549" s="132" t="s">
        <v>1926</v>
      </c>
      <c r="G549" s="85" t="s">
        <v>1676</v>
      </c>
      <c r="H549" s="85" t="s">
        <v>1924</v>
      </c>
      <c r="I549" s="84" t="s">
        <v>1503</v>
      </c>
      <c r="J549" s="84">
        <v>1</v>
      </c>
      <c r="K549" s="89">
        <v>44440</v>
      </c>
      <c r="L549" s="89">
        <v>44834</v>
      </c>
      <c r="M549" s="47">
        <f t="shared" si="10"/>
        <v>56</v>
      </c>
      <c r="N549" s="154">
        <v>0</v>
      </c>
      <c r="O549" s="84" t="s">
        <v>1399</v>
      </c>
      <c r="P549" s="25" t="s">
        <v>1090</v>
      </c>
    </row>
    <row r="550" spans="1:16" ht="51" x14ac:dyDescent="0.2">
      <c r="A550" s="16">
        <v>12</v>
      </c>
      <c r="B550" s="22" t="s">
        <v>1927</v>
      </c>
      <c r="C550" s="23" t="s">
        <v>26</v>
      </c>
      <c r="D550" s="84">
        <v>44</v>
      </c>
      <c r="E550" s="178" t="s">
        <v>1918</v>
      </c>
      <c r="F550" s="132" t="s">
        <v>1928</v>
      </c>
      <c r="G550" s="85" t="s">
        <v>1929</v>
      </c>
      <c r="H550" s="85" t="s">
        <v>1682</v>
      </c>
      <c r="I550" s="84" t="s">
        <v>1486</v>
      </c>
      <c r="J550" s="84">
        <v>1</v>
      </c>
      <c r="K550" s="89">
        <v>44440</v>
      </c>
      <c r="L550" s="89">
        <v>44834</v>
      </c>
      <c r="M550" s="47">
        <f t="shared" si="10"/>
        <v>56</v>
      </c>
      <c r="N550" s="154">
        <v>0</v>
      </c>
      <c r="O550" s="84" t="s">
        <v>1399</v>
      </c>
      <c r="P550" s="25" t="s">
        <v>1090</v>
      </c>
    </row>
    <row r="551" spans="1:16" ht="38.25" x14ac:dyDescent="0.2">
      <c r="A551" s="16">
        <v>12</v>
      </c>
      <c r="B551" s="22" t="s">
        <v>1930</v>
      </c>
      <c r="C551" s="23" t="s">
        <v>26</v>
      </c>
      <c r="D551" s="84">
        <v>44</v>
      </c>
      <c r="E551" s="178" t="s">
        <v>1918</v>
      </c>
      <c r="F551" s="132" t="s">
        <v>1926</v>
      </c>
      <c r="G551" s="88" t="s">
        <v>1931</v>
      </c>
      <c r="H551" s="88" t="s">
        <v>1932</v>
      </c>
      <c r="I551" s="84" t="s">
        <v>1933</v>
      </c>
      <c r="J551" s="84">
        <v>1</v>
      </c>
      <c r="K551" s="89">
        <v>44440</v>
      </c>
      <c r="L551" s="89">
        <v>44650</v>
      </c>
      <c r="M551" s="47">
        <f t="shared" si="10"/>
        <v>30</v>
      </c>
      <c r="N551" s="154">
        <v>0</v>
      </c>
      <c r="O551" s="84"/>
      <c r="P551" s="25" t="s">
        <v>1090</v>
      </c>
    </row>
    <row r="552" spans="1:16" ht="38.25" x14ac:dyDescent="0.2">
      <c r="A552" s="16">
        <v>12</v>
      </c>
      <c r="B552" s="22" t="s">
        <v>1934</v>
      </c>
      <c r="C552" s="23" t="s">
        <v>26</v>
      </c>
      <c r="D552" s="84">
        <v>44</v>
      </c>
      <c r="E552" s="178" t="s">
        <v>1918</v>
      </c>
      <c r="F552" s="132" t="s">
        <v>1926</v>
      </c>
      <c r="G552" s="166" t="s">
        <v>1935</v>
      </c>
      <c r="H552" s="166" t="s">
        <v>1936</v>
      </c>
      <c r="I552" s="160" t="s">
        <v>1937</v>
      </c>
      <c r="J552" s="160">
        <v>1</v>
      </c>
      <c r="K552" s="89">
        <v>44440</v>
      </c>
      <c r="L552" s="89">
        <v>44834</v>
      </c>
      <c r="M552" s="47">
        <f t="shared" si="10"/>
        <v>56</v>
      </c>
      <c r="N552" s="154">
        <v>0</v>
      </c>
      <c r="O552" s="160"/>
      <c r="P552" s="25" t="s">
        <v>2084</v>
      </c>
    </row>
    <row r="553" spans="1:16" ht="51" x14ac:dyDescent="0.2">
      <c r="A553" s="16">
        <v>12</v>
      </c>
      <c r="B553" s="22" t="s">
        <v>1938</v>
      </c>
      <c r="C553" s="23" t="s">
        <v>26</v>
      </c>
      <c r="D553" s="84">
        <v>45</v>
      </c>
      <c r="E553" s="178" t="s">
        <v>1918</v>
      </c>
      <c r="F553" s="132" t="s">
        <v>1939</v>
      </c>
      <c r="G553" s="88" t="s">
        <v>1940</v>
      </c>
      <c r="H553" s="87" t="s">
        <v>1941</v>
      </c>
      <c r="I553" s="84" t="s">
        <v>1942</v>
      </c>
      <c r="J553" s="84">
        <v>4</v>
      </c>
      <c r="K553" s="89">
        <v>44440</v>
      </c>
      <c r="L553" s="89">
        <v>44834</v>
      </c>
      <c r="M553" s="47">
        <f t="shared" si="10"/>
        <v>56</v>
      </c>
      <c r="N553" s="154">
        <v>0</v>
      </c>
      <c r="O553" s="84" t="s">
        <v>1399</v>
      </c>
      <c r="P553" s="25" t="s">
        <v>2084</v>
      </c>
    </row>
    <row r="554" spans="1:16" ht="63.75" x14ac:dyDescent="0.2">
      <c r="A554" s="16">
        <v>13</v>
      </c>
      <c r="B554" s="22" t="s">
        <v>1944</v>
      </c>
      <c r="C554" s="23" t="s">
        <v>26</v>
      </c>
      <c r="D554" s="152">
        <v>1</v>
      </c>
      <c r="E554" s="131" t="s">
        <v>2239</v>
      </c>
      <c r="F554" s="131" t="s">
        <v>1945</v>
      </c>
      <c r="G554" s="86" t="s">
        <v>1946</v>
      </c>
      <c r="H554" s="86" t="s">
        <v>1947</v>
      </c>
      <c r="I554" s="160" t="s">
        <v>1414</v>
      </c>
      <c r="J554" s="160">
        <v>6</v>
      </c>
      <c r="K554" s="89">
        <v>44369</v>
      </c>
      <c r="L554" s="89">
        <v>44772</v>
      </c>
      <c r="M554" s="152">
        <f>ROUND((L554-K554)/7,0)</f>
        <v>58</v>
      </c>
      <c r="N554" s="154">
        <v>0</v>
      </c>
      <c r="O554" s="167" t="s">
        <v>1399</v>
      </c>
      <c r="P554" s="25" t="s">
        <v>1090</v>
      </c>
    </row>
    <row r="555" spans="1:16" ht="63.75" x14ac:dyDescent="0.2">
      <c r="A555" s="16">
        <v>13</v>
      </c>
      <c r="B555" s="22" t="s">
        <v>1948</v>
      </c>
      <c r="C555" s="23" t="s">
        <v>26</v>
      </c>
      <c r="D555" s="161">
        <v>2</v>
      </c>
      <c r="E555" s="131" t="s">
        <v>2240</v>
      </c>
      <c r="F555" s="131" t="s">
        <v>1949</v>
      </c>
      <c r="G555" s="86" t="s">
        <v>2241</v>
      </c>
      <c r="H555" s="86" t="s">
        <v>1950</v>
      </c>
      <c r="I555" s="160" t="s">
        <v>1609</v>
      </c>
      <c r="J555" s="160">
        <v>1</v>
      </c>
      <c r="K555" s="89">
        <v>44369</v>
      </c>
      <c r="L555" s="89">
        <v>44926</v>
      </c>
      <c r="M555" s="152">
        <f>ROUND((L555-K555)/7,0)</f>
        <v>80</v>
      </c>
      <c r="N555" s="154">
        <v>0</v>
      </c>
      <c r="O555" s="28" t="s">
        <v>2136</v>
      </c>
      <c r="P555" s="25" t="s">
        <v>1090</v>
      </c>
    </row>
    <row r="556" spans="1:16" ht="63.75" x14ac:dyDescent="0.2">
      <c r="A556" s="16">
        <v>14</v>
      </c>
      <c r="B556" s="22" t="s">
        <v>2030</v>
      </c>
      <c r="C556" s="23" t="s">
        <v>26</v>
      </c>
      <c r="D556" s="133">
        <v>1</v>
      </c>
      <c r="E556" s="168" t="s">
        <v>2242</v>
      </c>
      <c r="F556" s="168" t="s">
        <v>1977</v>
      </c>
      <c r="G556" s="170" t="s">
        <v>1978</v>
      </c>
      <c r="H556" s="132" t="s">
        <v>1432</v>
      </c>
      <c r="I556" s="130" t="s">
        <v>1428</v>
      </c>
      <c r="J556" s="133">
        <v>2</v>
      </c>
      <c r="K556" s="135">
        <v>44562</v>
      </c>
      <c r="L556" s="89">
        <v>44926</v>
      </c>
      <c r="M556" s="133">
        <f>ROUND((L556-K556)/7,0)</f>
        <v>52</v>
      </c>
      <c r="N556" s="171">
        <v>0</v>
      </c>
      <c r="O556" s="111" t="s">
        <v>2148</v>
      </c>
      <c r="P556" s="25" t="s">
        <v>1090</v>
      </c>
    </row>
    <row r="557" spans="1:16" ht="51" x14ac:dyDescent="0.2">
      <c r="A557" s="16">
        <v>14</v>
      </c>
      <c r="B557" s="22" t="s">
        <v>2031</v>
      </c>
      <c r="C557" s="23" t="s">
        <v>26</v>
      </c>
      <c r="D557" s="133">
        <v>1</v>
      </c>
      <c r="E557" s="168" t="s">
        <v>2242</v>
      </c>
      <c r="F557" s="168" t="s">
        <v>1977</v>
      </c>
      <c r="G557" s="132" t="s">
        <v>1676</v>
      </c>
      <c r="H557" s="132" t="s">
        <v>1669</v>
      </c>
      <c r="I557" s="130" t="s">
        <v>1503</v>
      </c>
      <c r="J557" s="133">
        <v>1</v>
      </c>
      <c r="K557" s="135">
        <v>44562</v>
      </c>
      <c r="L557" s="135">
        <v>44926</v>
      </c>
      <c r="M557" s="133">
        <f t="shared" ref="M557:M601" si="11">ROUND((L557-K557)/7,0)</f>
        <v>52</v>
      </c>
      <c r="N557" s="171">
        <v>0</v>
      </c>
      <c r="O557" s="133"/>
      <c r="P557" s="25" t="s">
        <v>1090</v>
      </c>
    </row>
    <row r="558" spans="1:16" ht="51" x14ac:dyDescent="0.2">
      <c r="A558" s="16">
        <v>14</v>
      </c>
      <c r="B558" s="22" t="s">
        <v>2032</v>
      </c>
      <c r="C558" s="23" t="s">
        <v>26</v>
      </c>
      <c r="D558" s="133">
        <v>2</v>
      </c>
      <c r="E558" s="168" t="s">
        <v>2243</v>
      </c>
      <c r="F558" s="168" t="s">
        <v>1979</v>
      </c>
      <c r="G558" s="170" t="s">
        <v>1978</v>
      </c>
      <c r="H558" s="132" t="s">
        <v>1432</v>
      </c>
      <c r="I558" s="130" t="s">
        <v>1428</v>
      </c>
      <c r="J558" s="133">
        <v>2</v>
      </c>
      <c r="K558" s="135">
        <v>44562</v>
      </c>
      <c r="L558" s="135">
        <v>44926</v>
      </c>
      <c r="M558" s="133">
        <f t="shared" si="11"/>
        <v>52</v>
      </c>
      <c r="N558" s="171">
        <v>0</v>
      </c>
      <c r="O558" s="111" t="s">
        <v>2149</v>
      </c>
      <c r="P558" s="25" t="s">
        <v>1090</v>
      </c>
    </row>
    <row r="559" spans="1:16" ht="51" x14ac:dyDescent="0.2">
      <c r="A559" s="16">
        <v>14</v>
      </c>
      <c r="B559" s="22" t="s">
        <v>2033</v>
      </c>
      <c r="C559" s="23" t="s">
        <v>26</v>
      </c>
      <c r="D559" s="133">
        <v>2</v>
      </c>
      <c r="E559" s="168" t="s">
        <v>2243</v>
      </c>
      <c r="F559" s="168" t="s">
        <v>1979</v>
      </c>
      <c r="G559" s="132" t="s">
        <v>1676</v>
      </c>
      <c r="H559" s="132" t="s">
        <v>1669</v>
      </c>
      <c r="I559" s="130" t="s">
        <v>1503</v>
      </c>
      <c r="J559" s="133">
        <v>1</v>
      </c>
      <c r="K559" s="135">
        <v>44562</v>
      </c>
      <c r="L559" s="135">
        <v>44926</v>
      </c>
      <c r="M559" s="133">
        <f t="shared" si="11"/>
        <v>52</v>
      </c>
      <c r="N559" s="171">
        <v>0</v>
      </c>
      <c r="O559" s="133"/>
      <c r="P559" s="25" t="s">
        <v>1090</v>
      </c>
    </row>
    <row r="560" spans="1:16" ht="76.5" x14ac:dyDescent="0.2">
      <c r="A560" s="16">
        <v>14</v>
      </c>
      <c r="B560" s="22" t="s">
        <v>2034</v>
      </c>
      <c r="C560" s="23" t="s">
        <v>26</v>
      </c>
      <c r="D560" s="133">
        <v>3</v>
      </c>
      <c r="E560" s="168" t="s">
        <v>2271</v>
      </c>
      <c r="F560" s="132" t="s">
        <v>2272</v>
      </c>
      <c r="G560" s="131" t="s">
        <v>1460</v>
      </c>
      <c r="H560" s="132" t="s">
        <v>1461</v>
      </c>
      <c r="I560" s="130" t="s">
        <v>1462</v>
      </c>
      <c r="J560" s="133">
        <v>1</v>
      </c>
      <c r="K560" s="135">
        <v>44562</v>
      </c>
      <c r="L560" s="135">
        <v>44926</v>
      </c>
      <c r="M560" s="133">
        <f t="shared" si="11"/>
        <v>52</v>
      </c>
      <c r="N560" s="171">
        <v>0</v>
      </c>
      <c r="O560" s="133"/>
      <c r="P560" s="25" t="s">
        <v>1090</v>
      </c>
    </row>
    <row r="561" spans="1:16" ht="76.5" x14ac:dyDescent="0.2">
      <c r="A561" s="16">
        <v>14</v>
      </c>
      <c r="B561" s="22" t="s">
        <v>2035</v>
      </c>
      <c r="C561" s="23" t="s">
        <v>26</v>
      </c>
      <c r="D561" s="133">
        <v>3</v>
      </c>
      <c r="E561" s="168" t="s">
        <v>2271</v>
      </c>
      <c r="F561" s="132" t="s">
        <v>2272</v>
      </c>
      <c r="G561" s="132" t="s">
        <v>1676</v>
      </c>
      <c r="H561" s="132" t="s">
        <v>1669</v>
      </c>
      <c r="I561" s="130" t="s">
        <v>1503</v>
      </c>
      <c r="J561" s="133">
        <v>1</v>
      </c>
      <c r="K561" s="135">
        <v>44562</v>
      </c>
      <c r="L561" s="135">
        <v>44926</v>
      </c>
      <c r="M561" s="133">
        <f t="shared" si="11"/>
        <v>52</v>
      </c>
      <c r="N561" s="171">
        <v>0</v>
      </c>
      <c r="O561" s="133"/>
      <c r="P561" s="25" t="s">
        <v>1090</v>
      </c>
    </row>
    <row r="562" spans="1:16" ht="63.75" x14ac:dyDescent="0.2">
      <c r="A562" s="16">
        <v>14</v>
      </c>
      <c r="B562" s="22" t="s">
        <v>2036</v>
      </c>
      <c r="C562" s="23" t="s">
        <v>26</v>
      </c>
      <c r="D562" s="133">
        <v>4</v>
      </c>
      <c r="E562" s="168" t="s">
        <v>2273</v>
      </c>
      <c r="F562" s="132" t="s">
        <v>1980</v>
      </c>
      <c r="G562" s="132" t="s">
        <v>1676</v>
      </c>
      <c r="H562" s="132" t="s">
        <v>1669</v>
      </c>
      <c r="I562" s="130" t="s">
        <v>1503</v>
      </c>
      <c r="J562" s="133">
        <v>1</v>
      </c>
      <c r="K562" s="135">
        <v>44562</v>
      </c>
      <c r="L562" s="135">
        <v>44926</v>
      </c>
      <c r="M562" s="133">
        <f t="shared" si="11"/>
        <v>52</v>
      </c>
      <c r="N562" s="171">
        <v>0</v>
      </c>
      <c r="O562" s="133"/>
      <c r="P562" s="25" t="s">
        <v>1090</v>
      </c>
    </row>
    <row r="563" spans="1:16" ht="63.75" x14ac:dyDescent="0.2">
      <c r="A563" s="16">
        <v>14</v>
      </c>
      <c r="B563" s="22" t="s">
        <v>2037</v>
      </c>
      <c r="C563" s="23" t="s">
        <v>26</v>
      </c>
      <c r="D563" s="133">
        <v>5</v>
      </c>
      <c r="E563" s="134" t="s">
        <v>2244</v>
      </c>
      <c r="F563" s="132" t="s">
        <v>1981</v>
      </c>
      <c r="G563" s="132" t="s">
        <v>1676</v>
      </c>
      <c r="H563" s="132" t="s">
        <v>1669</v>
      </c>
      <c r="I563" s="130" t="s">
        <v>1503</v>
      </c>
      <c r="J563" s="133">
        <v>1</v>
      </c>
      <c r="K563" s="135">
        <v>44562</v>
      </c>
      <c r="L563" s="135">
        <v>44926</v>
      </c>
      <c r="M563" s="133">
        <f t="shared" si="11"/>
        <v>52</v>
      </c>
      <c r="N563" s="171">
        <v>0</v>
      </c>
      <c r="O563" s="133"/>
      <c r="P563" s="25" t="s">
        <v>1090</v>
      </c>
    </row>
    <row r="564" spans="1:16" ht="76.5" x14ac:dyDescent="0.2">
      <c r="A564" s="16">
        <v>14</v>
      </c>
      <c r="B564" s="22" t="s">
        <v>2038</v>
      </c>
      <c r="C564" s="23" t="s">
        <v>26</v>
      </c>
      <c r="D564" s="133">
        <v>6</v>
      </c>
      <c r="E564" s="134" t="s">
        <v>2245</v>
      </c>
      <c r="F564" s="132" t="s">
        <v>1982</v>
      </c>
      <c r="G564" s="132" t="s">
        <v>1676</v>
      </c>
      <c r="H564" s="132" t="s">
        <v>1669</v>
      </c>
      <c r="I564" s="130" t="s">
        <v>1503</v>
      </c>
      <c r="J564" s="130">
        <v>1</v>
      </c>
      <c r="K564" s="135">
        <v>44562</v>
      </c>
      <c r="L564" s="135">
        <v>44926</v>
      </c>
      <c r="M564" s="133">
        <f t="shared" si="11"/>
        <v>52</v>
      </c>
      <c r="N564" s="171">
        <v>0</v>
      </c>
      <c r="O564" s="133"/>
      <c r="P564" s="25" t="s">
        <v>1090</v>
      </c>
    </row>
    <row r="565" spans="1:16" ht="51" x14ac:dyDescent="0.2">
      <c r="A565" s="16">
        <v>14</v>
      </c>
      <c r="B565" s="22" t="s">
        <v>2039</v>
      </c>
      <c r="C565" s="23" t="s">
        <v>26</v>
      </c>
      <c r="D565" s="112">
        <v>7</v>
      </c>
      <c r="E565" s="134" t="s">
        <v>2246</v>
      </c>
      <c r="F565" s="132" t="s">
        <v>1983</v>
      </c>
      <c r="G565" s="132" t="s">
        <v>1676</v>
      </c>
      <c r="H565" s="132" t="s">
        <v>1669</v>
      </c>
      <c r="I565" s="130" t="s">
        <v>1503</v>
      </c>
      <c r="J565" s="133">
        <v>1</v>
      </c>
      <c r="K565" s="135">
        <v>44562</v>
      </c>
      <c r="L565" s="135">
        <v>44926</v>
      </c>
      <c r="M565" s="133">
        <f t="shared" si="11"/>
        <v>52</v>
      </c>
      <c r="N565" s="171">
        <v>0</v>
      </c>
      <c r="O565" s="133"/>
      <c r="P565" s="133" t="s">
        <v>2085</v>
      </c>
    </row>
    <row r="566" spans="1:16" ht="51" x14ac:dyDescent="0.2">
      <c r="A566" s="16">
        <v>14</v>
      </c>
      <c r="B566" s="22" t="s">
        <v>2040</v>
      </c>
      <c r="C566" s="23" t="s">
        <v>26</v>
      </c>
      <c r="D566" s="112">
        <v>8</v>
      </c>
      <c r="E566" s="134" t="s">
        <v>2247</v>
      </c>
      <c r="F566" s="132" t="s">
        <v>1984</v>
      </c>
      <c r="G566" s="132" t="s">
        <v>1676</v>
      </c>
      <c r="H566" s="132" t="s">
        <v>1669</v>
      </c>
      <c r="I566" s="130" t="s">
        <v>1503</v>
      </c>
      <c r="J566" s="133">
        <v>1</v>
      </c>
      <c r="K566" s="135">
        <v>44562</v>
      </c>
      <c r="L566" s="135">
        <v>44926</v>
      </c>
      <c r="M566" s="133">
        <f t="shared" si="11"/>
        <v>52</v>
      </c>
      <c r="N566" s="171">
        <v>0</v>
      </c>
      <c r="O566" s="133"/>
      <c r="P566" s="133" t="s">
        <v>2085</v>
      </c>
    </row>
    <row r="567" spans="1:16" ht="51" x14ac:dyDescent="0.2">
      <c r="A567" s="16">
        <v>14</v>
      </c>
      <c r="B567" s="22" t="s">
        <v>2041</v>
      </c>
      <c r="C567" s="23" t="s">
        <v>26</v>
      </c>
      <c r="D567" s="112">
        <v>8</v>
      </c>
      <c r="E567" s="134" t="s">
        <v>2248</v>
      </c>
      <c r="F567" s="132" t="s">
        <v>1984</v>
      </c>
      <c r="G567" s="132" t="s">
        <v>1676</v>
      </c>
      <c r="H567" s="132" t="s">
        <v>1669</v>
      </c>
      <c r="I567" s="130" t="s">
        <v>1503</v>
      </c>
      <c r="J567" s="133">
        <v>1</v>
      </c>
      <c r="K567" s="135">
        <v>44562</v>
      </c>
      <c r="L567" s="135">
        <v>44926</v>
      </c>
      <c r="M567" s="133">
        <f t="shared" si="11"/>
        <v>52</v>
      </c>
      <c r="N567" s="171">
        <v>0</v>
      </c>
      <c r="O567" s="133"/>
      <c r="P567" s="133" t="s">
        <v>2085</v>
      </c>
    </row>
    <row r="568" spans="1:16" ht="76.5" x14ac:dyDescent="0.2">
      <c r="A568" s="16">
        <v>14</v>
      </c>
      <c r="B568" s="22" t="s">
        <v>2042</v>
      </c>
      <c r="C568" s="23" t="s">
        <v>26</v>
      </c>
      <c r="D568" s="133">
        <v>9</v>
      </c>
      <c r="E568" s="134" t="s">
        <v>2274</v>
      </c>
      <c r="F568" s="132" t="s">
        <v>1985</v>
      </c>
      <c r="G568" s="132" t="s">
        <v>1986</v>
      </c>
      <c r="H568" s="129" t="s">
        <v>1986</v>
      </c>
      <c r="I568" s="136" t="s">
        <v>1987</v>
      </c>
      <c r="J568" s="133">
        <v>1</v>
      </c>
      <c r="K568" s="135">
        <v>44562</v>
      </c>
      <c r="L568" s="135">
        <v>44926</v>
      </c>
      <c r="M568" s="133">
        <f t="shared" si="11"/>
        <v>52</v>
      </c>
      <c r="N568" s="171">
        <v>0.5</v>
      </c>
      <c r="O568" s="111" t="s">
        <v>2191</v>
      </c>
      <c r="P568" s="133" t="s">
        <v>1090</v>
      </c>
    </row>
    <row r="569" spans="1:16" ht="63.75" x14ac:dyDescent="0.2">
      <c r="A569" s="16">
        <v>14</v>
      </c>
      <c r="B569" s="22" t="s">
        <v>2043</v>
      </c>
      <c r="C569" s="23" t="s">
        <v>26</v>
      </c>
      <c r="D569" s="133">
        <v>10</v>
      </c>
      <c r="E569" s="134" t="s">
        <v>2249</v>
      </c>
      <c r="F569" s="132" t="s">
        <v>1988</v>
      </c>
      <c r="G569" s="132" t="s">
        <v>1989</v>
      </c>
      <c r="H569" s="132" t="s">
        <v>1990</v>
      </c>
      <c r="I569" s="133" t="s">
        <v>1991</v>
      </c>
      <c r="J569" s="133">
        <v>1</v>
      </c>
      <c r="K569" s="135">
        <v>44562</v>
      </c>
      <c r="L569" s="135">
        <v>44926</v>
      </c>
      <c r="M569" s="133">
        <f t="shared" si="11"/>
        <v>52</v>
      </c>
      <c r="N569" s="171">
        <v>0</v>
      </c>
      <c r="O569" s="133"/>
      <c r="P569" s="133" t="s">
        <v>1090</v>
      </c>
    </row>
    <row r="570" spans="1:16" ht="51" x14ac:dyDescent="0.2">
      <c r="A570" s="16">
        <v>14</v>
      </c>
      <c r="B570" s="22" t="s">
        <v>2044</v>
      </c>
      <c r="C570" s="23" t="s">
        <v>26</v>
      </c>
      <c r="D570" s="133">
        <v>11</v>
      </c>
      <c r="E570" s="134" t="s">
        <v>2250</v>
      </c>
      <c r="F570" s="132" t="s">
        <v>1984</v>
      </c>
      <c r="G570" s="132" t="s">
        <v>1676</v>
      </c>
      <c r="H570" s="132" t="s">
        <v>1669</v>
      </c>
      <c r="I570" s="130" t="s">
        <v>1503</v>
      </c>
      <c r="J570" s="133">
        <v>1</v>
      </c>
      <c r="K570" s="135">
        <v>44562</v>
      </c>
      <c r="L570" s="135">
        <v>44926</v>
      </c>
      <c r="M570" s="133">
        <f t="shared" si="11"/>
        <v>52</v>
      </c>
      <c r="N570" s="171">
        <v>0</v>
      </c>
      <c r="O570" s="133"/>
      <c r="P570" s="133" t="s">
        <v>1090</v>
      </c>
    </row>
    <row r="571" spans="1:16" ht="51" x14ac:dyDescent="0.2">
      <c r="A571" s="16">
        <v>14</v>
      </c>
      <c r="B571" s="22" t="s">
        <v>2045</v>
      </c>
      <c r="C571" s="23" t="s">
        <v>26</v>
      </c>
      <c r="D571" s="133">
        <v>11</v>
      </c>
      <c r="E571" s="134" t="s">
        <v>2251</v>
      </c>
      <c r="F571" s="132" t="s">
        <v>1984</v>
      </c>
      <c r="G571" s="132" t="s">
        <v>1676</v>
      </c>
      <c r="H571" s="132" t="s">
        <v>1669</v>
      </c>
      <c r="I571" s="130" t="s">
        <v>1503</v>
      </c>
      <c r="J571" s="133">
        <v>1</v>
      </c>
      <c r="K571" s="135">
        <v>44562</v>
      </c>
      <c r="L571" s="135">
        <v>44926</v>
      </c>
      <c r="M571" s="133">
        <f t="shared" si="11"/>
        <v>52</v>
      </c>
      <c r="N571" s="171">
        <v>0</v>
      </c>
      <c r="O571" s="133"/>
      <c r="P571" s="133" t="s">
        <v>1090</v>
      </c>
    </row>
    <row r="572" spans="1:16" ht="70.5" customHeight="1" x14ac:dyDescent="0.2">
      <c r="A572" s="16">
        <v>14</v>
      </c>
      <c r="B572" s="22" t="s">
        <v>2046</v>
      </c>
      <c r="C572" s="23" t="s">
        <v>26</v>
      </c>
      <c r="D572" s="133">
        <v>11</v>
      </c>
      <c r="E572" s="168" t="s">
        <v>2252</v>
      </c>
      <c r="F572" s="132" t="s">
        <v>1984</v>
      </c>
      <c r="G572" s="169" t="s">
        <v>1992</v>
      </c>
      <c r="H572" s="133" t="s">
        <v>1993</v>
      </c>
      <c r="I572" s="133" t="s">
        <v>1937</v>
      </c>
      <c r="J572" s="133">
        <v>1</v>
      </c>
      <c r="K572" s="135">
        <v>44562</v>
      </c>
      <c r="L572" s="135">
        <v>44926</v>
      </c>
      <c r="M572" s="133">
        <f t="shared" si="11"/>
        <v>52</v>
      </c>
      <c r="N572" s="171">
        <v>0</v>
      </c>
      <c r="O572" s="133"/>
      <c r="P572" s="133" t="s">
        <v>1090</v>
      </c>
    </row>
    <row r="573" spans="1:16" ht="51" x14ac:dyDescent="0.2">
      <c r="A573" s="16">
        <v>14</v>
      </c>
      <c r="B573" s="22" t="s">
        <v>2047</v>
      </c>
      <c r="C573" s="23" t="s">
        <v>26</v>
      </c>
      <c r="D573" s="112">
        <v>12</v>
      </c>
      <c r="E573" s="172" t="s">
        <v>2253</v>
      </c>
      <c r="F573" s="132" t="s">
        <v>1994</v>
      </c>
      <c r="G573" s="132" t="s">
        <v>1776</v>
      </c>
      <c r="H573" s="132" t="s">
        <v>1995</v>
      </c>
      <c r="I573" s="130" t="s">
        <v>1778</v>
      </c>
      <c r="J573" s="133">
        <v>1</v>
      </c>
      <c r="K573" s="135">
        <v>44562</v>
      </c>
      <c r="L573" s="135">
        <v>44926</v>
      </c>
      <c r="M573" s="133">
        <f t="shared" si="11"/>
        <v>52</v>
      </c>
      <c r="N573" s="171">
        <v>0</v>
      </c>
      <c r="O573" s="133"/>
      <c r="P573" s="133" t="s">
        <v>2085</v>
      </c>
    </row>
    <row r="574" spans="1:16" ht="63.75" x14ac:dyDescent="0.2">
      <c r="A574" s="16">
        <v>14</v>
      </c>
      <c r="B574" s="22" t="s">
        <v>2048</v>
      </c>
      <c r="C574" s="23" t="s">
        <v>26</v>
      </c>
      <c r="D574" s="133">
        <v>13</v>
      </c>
      <c r="E574" s="134" t="s">
        <v>2275</v>
      </c>
      <c r="F574" s="132" t="s">
        <v>1996</v>
      </c>
      <c r="G574" s="169" t="s">
        <v>1997</v>
      </c>
      <c r="H574" s="129" t="s">
        <v>1270</v>
      </c>
      <c r="I574" s="133" t="s">
        <v>1998</v>
      </c>
      <c r="J574" s="133">
        <v>1</v>
      </c>
      <c r="K574" s="135">
        <v>44562</v>
      </c>
      <c r="L574" s="135">
        <v>44926</v>
      </c>
      <c r="M574" s="133">
        <f t="shared" si="11"/>
        <v>52</v>
      </c>
      <c r="N574" s="171">
        <v>0</v>
      </c>
      <c r="O574" s="133"/>
      <c r="P574" s="133" t="s">
        <v>1090</v>
      </c>
    </row>
    <row r="575" spans="1:16" ht="63.75" x14ac:dyDescent="0.2">
      <c r="A575" s="16">
        <v>14</v>
      </c>
      <c r="B575" s="22" t="s">
        <v>2049</v>
      </c>
      <c r="C575" s="23" t="s">
        <v>26</v>
      </c>
      <c r="D575" s="133">
        <v>14</v>
      </c>
      <c r="E575" s="134" t="s">
        <v>2254</v>
      </c>
      <c r="F575" s="132" t="s">
        <v>1999</v>
      </c>
      <c r="G575" s="132" t="s">
        <v>1776</v>
      </c>
      <c r="H575" s="132" t="s">
        <v>1777</v>
      </c>
      <c r="I575" s="130" t="s">
        <v>1778</v>
      </c>
      <c r="J575" s="133">
        <v>1</v>
      </c>
      <c r="K575" s="135">
        <v>44562</v>
      </c>
      <c r="L575" s="135">
        <v>44926</v>
      </c>
      <c r="M575" s="133">
        <f t="shared" si="11"/>
        <v>52</v>
      </c>
      <c r="N575" s="171">
        <v>0.5</v>
      </c>
      <c r="O575" s="111" t="s">
        <v>2150</v>
      </c>
      <c r="P575" s="133" t="s">
        <v>1090</v>
      </c>
    </row>
    <row r="576" spans="1:16" ht="76.5" x14ac:dyDescent="0.2">
      <c r="A576" s="16">
        <v>14</v>
      </c>
      <c r="B576" s="22" t="s">
        <v>2050</v>
      </c>
      <c r="C576" s="23" t="s">
        <v>26</v>
      </c>
      <c r="D576" s="133">
        <v>15</v>
      </c>
      <c r="E576" s="134" t="s">
        <v>2276</v>
      </c>
      <c r="F576" s="132" t="s">
        <v>2000</v>
      </c>
      <c r="G576" s="169" t="s">
        <v>2001</v>
      </c>
      <c r="H576" s="169" t="s">
        <v>2002</v>
      </c>
      <c r="I576" s="133" t="s">
        <v>2003</v>
      </c>
      <c r="J576" s="133">
        <v>1</v>
      </c>
      <c r="K576" s="135">
        <v>44562</v>
      </c>
      <c r="L576" s="135">
        <v>44926</v>
      </c>
      <c r="M576" s="133">
        <f t="shared" si="11"/>
        <v>52</v>
      </c>
      <c r="N576" s="171">
        <v>0.1</v>
      </c>
      <c r="O576" s="111" t="s">
        <v>2151</v>
      </c>
      <c r="P576" s="133" t="s">
        <v>1090</v>
      </c>
    </row>
    <row r="577" spans="1:16" ht="63.75" x14ac:dyDescent="0.2">
      <c r="A577" s="16">
        <v>14</v>
      </c>
      <c r="B577" s="22" t="s">
        <v>2051</v>
      </c>
      <c r="C577" s="23" t="s">
        <v>26</v>
      </c>
      <c r="D577" s="133">
        <v>16</v>
      </c>
      <c r="E577" s="134" t="s">
        <v>2255</v>
      </c>
      <c r="F577" s="132" t="s">
        <v>2004</v>
      </c>
      <c r="G577" s="169" t="s">
        <v>2005</v>
      </c>
      <c r="H577" s="173" t="s">
        <v>1935</v>
      </c>
      <c r="I577" s="133" t="s">
        <v>1937</v>
      </c>
      <c r="J577" s="133">
        <v>1</v>
      </c>
      <c r="K577" s="135">
        <v>44562</v>
      </c>
      <c r="L577" s="135">
        <v>44926</v>
      </c>
      <c r="M577" s="133">
        <f t="shared" si="11"/>
        <v>52</v>
      </c>
      <c r="N577" s="171">
        <v>0</v>
      </c>
      <c r="O577" s="133"/>
      <c r="P577" s="133" t="s">
        <v>1090</v>
      </c>
    </row>
    <row r="578" spans="1:16" ht="63.75" x14ac:dyDescent="0.2">
      <c r="A578" s="16">
        <v>14</v>
      </c>
      <c r="B578" s="22" t="s">
        <v>2052</v>
      </c>
      <c r="C578" s="23" t="s">
        <v>26</v>
      </c>
      <c r="D578" s="133">
        <v>17</v>
      </c>
      <c r="E578" s="134" t="s">
        <v>2277</v>
      </c>
      <c r="F578" s="132" t="s">
        <v>2006</v>
      </c>
      <c r="G578" s="132" t="s">
        <v>1676</v>
      </c>
      <c r="H578" s="132" t="s">
        <v>1677</v>
      </c>
      <c r="I578" s="130" t="s">
        <v>1503</v>
      </c>
      <c r="J578" s="133">
        <v>1</v>
      </c>
      <c r="K578" s="135">
        <v>44562</v>
      </c>
      <c r="L578" s="135">
        <v>44926</v>
      </c>
      <c r="M578" s="133">
        <f t="shared" si="11"/>
        <v>52</v>
      </c>
      <c r="N578" s="171">
        <v>0</v>
      </c>
      <c r="O578" s="133"/>
      <c r="P578" s="133" t="s">
        <v>1090</v>
      </c>
    </row>
    <row r="579" spans="1:16" ht="76.5" x14ac:dyDescent="0.2">
      <c r="A579" s="16">
        <v>14</v>
      </c>
      <c r="B579" s="22" t="s">
        <v>2053</v>
      </c>
      <c r="C579" s="23" t="s">
        <v>26</v>
      </c>
      <c r="D579" s="133">
        <v>18</v>
      </c>
      <c r="E579" s="134" t="s">
        <v>2278</v>
      </c>
      <c r="F579" s="132" t="s">
        <v>2007</v>
      </c>
      <c r="G579" s="132" t="s">
        <v>1676</v>
      </c>
      <c r="H579" s="132" t="s">
        <v>1677</v>
      </c>
      <c r="I579" s="130" t="s">
        <v>1503</v>
      </c>
      <c r="J579" s="133">
        <v>1</v>
      </c>
      <c r="K579" s="135">
        <v>44562</v>
      </c>
      <c r="L579" s="135">
        <v>44926</v>
      </c>
      <c r="M579" s="133">
        <f t="shared" si="11"/>
        <v>52</v>
      </c>
      <c r="N579" s="171">
        <v>0</v>
      </c>
      <c r="O579" s="133"/>
      <c r="P579" s="133" t="s">
        <v>1090</v>
      </c>
    </row>
    <row r="580" spans="1:16" ht="63.75" x14ac:dyDescent="0.2">
      <c r="A580" s="16">
        <v>14</v>
      </c>
      <c r="B580" s="22" t="s">
        <v>2054</v>
      </c>
      <c r="C580" s="23" t="s">
        <v>26</v>
      </c>
      <c r="D580" s="133">
        <v>19</v>
      </c>
      <c r="E580" s="134" t="s">
        <v>2279</v>
      </c>
      <c r="F580" s="132" t="s">
        <v>2008</v>
      </c>
      <c r="G580" s="132" t="s">
        <v>1676</v>
      </c>
      <c r="H580" s="132" t="s">
        <v>1677</v>
      </c>
      <c r="I580" s="130" t="s">
        <v>1503</v>
      </c>
      <c r="J580" s="133">
        <v>1</v>
      </c>
      <c r="K580" s="135">
        <v>44562</v>
      </c>
      <c r="L580" s="135">
        <v>44926</v>
      </c>
      <c r="M580" s="133">
        <f t="shared" si="11"/>
        <v>52</v>
      </c>
      <c r="N580" s="171">
        <v>0</v>
      </c>
      <c r="O580" s="133"/>
      <c r="P580" s="133" t="s">
        <v>1090</v>
      </c>
    </row>
    <row r="581" spans="1:16" ht="76.5" x14ac:dyDescent="0.2">
      <c r="A581" s="16">
        <v>14</v>
      </c>
      <c r="B581" s="22" t="s">
        <v>2055</v>
      </c>
      <c r="C581" s="23" t="s">
        <v>26</v>
      </c>
      <c r="D581" s="133">
        <v>20</v>
      </c>
      <c r="E581" s="134" t="s">
        <v>2280</v>
      </c>
      <c r="F581" s="132" t="s">
        <v>2009</v>
      </c>
      <c r="G581" s="132" t="s">
        <v>1676</v>
      </c>
      <c r="H581" s="132" t="s">
        <v>1677</v>
      </c>
      <c r="I581" s="130" t="s">
        <v>1503</v>
      </c>
      <c r="J581" s="133">
        <v>1</v>
      </c>
      <c r="K581" s="135">
        <v>44562</v>
      </c>
      <c r="L581" s="135">
        <v>44926</v>
      </c>
      <c r="M581" s="133">
        <f t="shared" si="11"/>
        <v>52</v>
      </c>
      <c r="N581" s="171">
        <v>0</v>
      </c>
      <c r="O581" s="133"/>
      <c r="P581" s="133" t="s">
        <v>1090</v>
      </c>
    </row>
    <row r="582" spans="1:16" ht="63.75" x14ac:dyDescent="0.2">
      <c r="A582" s="16">
        <v>14</v>
      </c>
      <c r="B582" s="22" t="s">
        <v>2056</v>
      </c>
      <c r="C582" s="23" t="s">
        <v>26</v>
      </c>
      <c r="D582" s="133">
        <v>21</v>
      </c>
      <c r="E582" s="134" t="s">
        <v>2256</v>
      </c>
      <c r="F582" s="132" t="s">
        <v>2010</v>
      </c>
      <c r="G582" s="132" t="s">
        <v>1676</v>
      </c>
      <c r="H582" s="132" t="s">
        <v>1677</v>
      </c>
      <c r="I582" s="130" t="s">
        <v>1503</v>
      </c>
      <c r="J582" s="133">
        <v>1</v>
      </c>
      <c r="K582" s="135">
        <v>44562</v>
      </c>
      <c r="L582" s="135">
        <v>44926</v>
      </c>
      <c r="M582" s="133">
        <f t="shared" si="11"/>
        <v>52</v>
      </c>
      <c r="N582" s="171">
        <v>0</v>
      </c>
      <c r="O582" s="133"/>
      <c r="P582" s="133" t="s">
        <v>1090</v>
      </c>
    </row>
    <row r="583" spans="1:16" ht="63.75" x14ac:dyDescent="0.2">
      <c r="A583" s="16">
        <v>14</v>
      </c>
      <c r="B583" s="22" t="s">
        <v>2057</v>
      </c>
      <c r="C583" s="23" t="s">
        <v>26</v>
      </c>
      <c r="D583" s="133">
        <v>22</v>
      </c>
      <c r="E583" s="134" t="s">
        <v>2257</v>
      </c>
      <c r="F583" s="132" t="s">
        <v>2011</v>
      </c>
      <c r="G583" s="132" t="s">
        <v>1676</v>
      </c>
      <c r="H583" s="132" t="s">
        <v>1677</v>
      </c>
      <c r="I583" s="130" t="s">
        <v>1503</v>
      </c>
      <c r="J583" s="133">
        <v>1</v>
      </c>
      <c r="K583" s="135">
        <v>44562</v>
      </c>
      <c r="L583" s="135">
        <v>44926</v>
      </c>
      <c r="M583" s="133">
        <f t="shared" si="11"/>
        <v>52</v>
      </c>
      <c r="N583" s="171">
        <v>0</v>
      </c>
      <c r="O583" s="133"/>
      <c r="P583" s="133" t="s">
        <v>1090</v>
      </c>
    </row>
    <row r="584" spans="1:16" ht="76.5" x14ac:dyDescent="0.2">
      <c r="A584" s="16">
        <v>14</v>
      </c>
      <c r="B584" s="22" t="s">
        <v>2058</v>
      </c>
      <c r="C584" s="23" t="s">
        <v>26</v>
      </c>
      <c r="D584" s="133">
        <v>23</v>
      </c>
      <c r="E584" s="134" t="s">
        <v>2258</v>
      </c>
      <c r="F584" s="132" t="s">
        <v>2281</v>
      </c>
      <c r="G584" s="131" t="s">
        <v>1460</v>
      </c>
      <c r="H584" s="132" t="s">
        <v>1461</v>
      </c>
      <c r="I584" s="130" t="s">
        <v>1462</v>
      </c>
      <c r="J584" s="133">
        <v>1</v>
      </c>
      <c r="K584" s="135">
        <v>44562</v>
      </c>
      <c r="L584" s="135">
        <v>44926</v>
      </c>
      <c r="M584" s="133">
        <f t="shared" si="11"/>
        <v>52</v>
      </c>
      <c r="N584" s="171">
        <v>0</v>
      </c>
      <c r="O584" s="133"/>
      <c r="P584" s="133" t="s">
        <v>1090</v>
      </c>
    </row>
    <row r="585" spans="1:16" ht="76.5" x14ac:dyDescent="0.2">
      <c r="A585" s="16">
        <v>14</v>
      </c>
      <c r="B585" s="22" t="s">
        <v>2059</v>
      </c>
      <c r="C585" s="23" t="s">
        <v>26</v>
      </c>
      <c r="D585" s="133">
        <v>23</v>
      </c>
      <c r="E585" s="134" t="s">
        <v>2258</v>
      </c>
      <c r="F585" s="132" t="s">
        <v>2282</v>
      </c>
      <c r="G585" s="132" t="s">
        <v>1676</v>
      </c>
      <c r="H585" s="132" t="s">
        <v>1677</v>
      </c>
      <c r="I585" s="130" t="s">
        <v>1503</v>
      </c>
      <c r="J585" s="133">
        <v>1</v>
      </c>
      <c r="K585" s="135">
        <v>44562</v>
      </c>
      <c r="L585" s="135">
        <v>44926</v>
      </c>
      <c r="M585" s="133">
        <f t="shared" si="11"/>
        <v>52</v>
      </c>
      <c r="N585" s="171">
        <v>0</v>
      </c>
      <c r="O585" s="133"/>
      <c r="P585" s="133" t="s">
        <v>1090</v>
      </c>
    </row>
    <row r="586" spans="1:16" ht="51" x14ac:dyDescent="0.2">
      <c r="A586" s="16">
        <v>14</v>
      </c>
      <c r="B586" s="22" t="s">
        <v>2060</v>
      </c>
      <c r="C586" s="23" t="s">
        <v>26</v>
      </c>
      <c r="D586" s="133">
        <v>24</v>
      </c>
      <c r="E586" s="134" t="s">
        <v>2259</v>
      </c>
      <c r="F586" s="168" t="s">
        <v>2012</v>
      </c>
      <c r="G586" s="132" t="s">
        <v>1676</v>
      </c>
      <c r="H586" s="132" t="s">
        <v>1677</v>
      </c>
      <c r="I586" s="130" t="s">
        <v>1503</v>
      </c>
      <c r="J586" s="133">
        <v>1</v>
      </c>
      <c r="K586" s="135">
        <v>44562</v>
      </c>
      <c r="L586" s="135">
        <v>44926</v>
      </c>
      <c r="M586" s="133">
        <f t="shared" si="11"/>
        <v>52</v>
      </c>
      <c r="N586" s="171">
        <v>0</v>
      </c>
      <c r="O586" s="133"/>
      <c r="P586" s="133" t="s">
        <v>1090</v>
      </c>
    </row>
    <row r="587" spans="1:16" ht="63.75" x14ac:dyDescent="0.2">
      <c r="A587" s="16">
        <v>14</v>
      </c>
      <c r="B587" s="22" t="s">
        <v>2061</v>
      </c>
      <c r="C587" s="23" t="s">
        <v>26</v>
      </c>
      <c r="D587" s="133">
        <v>25</v>
      </c>
      <c r="E587" s="134" t="s">
        <v>2260</v>
      </c>
      <c r="F587" s="168" t="s">
        <v>2013</v>
      </c>
      <c r="G587" s="129" t="s">
        <v>1229</v>
      </c>
      <c r="H587" s="129" t="s">
        <v>1230</v>
      </c>
      <c r="I587" s="136" t="s">
        <v>2014</v>
      </c>
      <c r="J587" s="133">
        <v>2</v>
      </c>
      <c r="K587" s="135">
        <v>44562</v>
      </c>
      <c r="L587" s="135">
        <v>44926</v>
      </c>
      <c r="M587" s="133">
        <f t="shared" si="11"/>
        <v>52</v>
      </c>
      <c r="N587" s="171">
        <v>0</v>
      </c>
      <c r="O587" s="133"/>
      <c r="P587" s="133" t="s">
        <v>1090</v>
      </c>
    </row>
    <row r="588" spans="1:16" ht="63.75" x14ac:dyDescent="0.2">
      <c r="A588" s="16">
        <v>14</v>
      </c>
      <c r="B588" s="22" t="s">
        <v>2062</v>
      </c>
      <c r="C588" s="23" t="s">
        <v>26</v>
      </c>
      <c r="D588" s="133">
        <v>26</v>
      </c>
      <c r="E588" s="134" t="s">
        <v>2261</v>
      </c>
      <c r="F588" s="168" t="s">
        <v>2015</v>
      </c>
      <c r="G588" s="169" t="s">
        <v>2001</v>
      </c>
      <c r="H588" s="169" t="s">
        <v>2016</v>
      </c>
      <c r="I588" s="133" t="s">
        <v>2003</v>
      </c>
      <c r="J588" s="133">
        <v>1</v>
      </c>
      <c r="K588" s="135">
        <v>44562</v>
      </c>
      <c r="L588" s="135">
        <v>44926</v>
      </c>
      <c r="M588" s="133">
        <f t="shared" si="11"/>
        <v>52</v>
      </c>
      <c r="N588" s="171">
        <v>0</v>
      </c>
      <c r="O588" s="133"/>
      <c r="P588" s="133" t="s">
        <v>1090</v>
      </c>
    </row>
    <row r="589" spans="1:16" ht="63.75" x14ac:dyDescent="0.2">
      <c r="A589" s="16">
        <v>14</v>
      </c>
      <c r="B589" s="22" t="s">
        <v>2063</v>
      </c>
      <c r="C589" s="23" t="s">
        <v>26</v>
      </c>
      <c r="D589" s="133">
        <v>27</v>
      </c>
      <c r="E589" s="134" t="s">
        <v>2262</v>
      </c>
      <c r="F589" s="168" t="s">
        <v>2017</v>
      </c>
      <c r="G589" s="172" t="s">
        <v>1997</v>
      </c>
      <c r="H589" s="129" t="s">
        <v>1270</v>
      </c>
      <c r="I589" s="133" t="s">
        <v>1998</v>
      </c>
      <c r="J589" s="133">
        <v>1</v>
      </c>
      <c r="K589" s="135">
        <v>44562</v>
      </c>
      <c r="L589" s="135">
        <v>44926</v>
      </c>
      <c r="M589" s="133">
        <f t="shared" si="11"/>
        <v>52</v>
      </c>
      <c r="N589" s="171">
        <v>0</v>
      </c>
      <c r="O589" s="111" t="s">
        <v>2152</v>
      </c>
      <c r="P589" s="133" t="s">
        <v>1090</v>
      </c>
    </row>
    <row r="590" spans="1:16" ht="51" x14ac:dyDescent="0.2">
      <c r="A590" s="16">
        <v>14</v>
      </c>
      <c r="B590" s="22" t="s">
        <v>2064</v>
      </c>
      <c r="C590" s="23" t="s">
        <v>26</v>
      </c>
      <c r="D590" s="133">
        <v>28</v>
      </c>
      <c r="E590" s="134" t="s">
        <v>2263</v>
      </c>
      <c r="F590" s="168" t="s">
        <v>2018</v>
      </c>
      <c r="G590" s="169" t="s">
        <v>2001</v>
      </c>
      <c r="H590" s="169" t="s">
        <v>2019</v>
      </c>
      <c r="I590" s="133" t="s">
        <v>2003</v>
      </c>
      <c r="J590" s="133">
        <v>1</v>
      </c>
      <c r="K590" s="135">
        <v>44562</v>
      </c>
      <c r="L590" s="135">
        <v>44926</v>
      </c>
      <c r="M590" s="133">
        <f t="shared" si="11"/>
        <v>52</v>
      </c>
      <c r="N590" s="171">
        <v>0.1</v>
      </c>
      <c r="O590" s="111" t="s">
        <v>2153</v>
      </c>
      <c r="P590" s="133" t="s">
        <v>1090</v>
      </c>
    </row>
    <row r="591" spans="1:16" ht="77.25" customHeight="1" x14ac:dyDescent="0.2">
      <c r="A591" s="16">
        <v>14</v>
      </c>
      <c r="B591" s="22" t="s">
        <v>2065</v>
      </c>
      <c r="C591" s="23" t="s">
        <v>26</v>
      </c>
      <c r="D591" s="133">
        <v>29</v>
      </c>
      <c r="E591" s="134" t="s">
        <v>2283</v>
      </c>
      <c r="F591" s="168" t="s">
        <v>2020</v>
      </c>
      <c r="G591" s="129" t="s">
        <v>1229</v>
      </c>
      <c r="H591" s="129" t="s">
        <v>1230</v>
      </c>
      <c r="I591" s="136" t="s">
        <v>2014</v>
      </c>
      <c r="J591" s="133">
        <v>2</v>
      </c>
      <c r="K591" s="135">
        <v>44562</v>
      </c>
      <c r="L591" s="135">
        <v>44926</v>
      </c>
      <c r="M591" s="133">
        <f t="shared" si="11"/>
        <v>52</v>
      </c>
      <c r="N591" s="171">
        <v>0</v>
      </c>
      <c r="O591" s="133"/>
      <c r="P591" s="133" t="s">
        <v>1090</v>
      </c>
    </row>
    <row r="592" spans="1:16" ht="77.25" customHeight="1" x14ac:dyDescent="0.2">
      <c r="A592" s="16">
        <v>14</v>
      </c>
      <c r="B592" s="22" t="s">
        <v>2066</v>
      </c>
      <c r="C592" s="23" t="s">
        <v>26</v>
      </c>
      <c r="D592" s="133">
        <v>30</v>
      </c>
      <c r="E592" s="134" t="s">
        <v>2264</v>
      </c>
      <c r="F592" s="168" t="s">
        <v>2021</v>
      </c>
      <c r="G592" s="132" t="s">
        <v>1676</v>
      </c>
      <c r="H592" s="132" t="s">
        <v>1677</v>
      </c>
      <c r="I592" s="130" t="s">
        <v>1503</v>
      </c>
      <c r="J592" s="133">
        <v>1</v>
      </c>
      <c r="K592" s="135">
        <v>44562</v>
      </c>
      <c r="L592" s="135">
        <v>44926</v>
      </c>
      <c r="M592" s="133">
        <f t="shared" si="11"/>
        <v>52</v>
      </c>
      <c r="N592" s="171">
        <v>0</v>
      </c>
      <c r="O592" s="133"/>
      <c r="P592" s="133" t="s">
        <v>1090</v>
      </c>
    </row>
    <row r="593" spans="1:16" ht="77.25" customHeight="1" x14ac:dyDescent="0.2">
      <c r="A593" s="16">
        <v>14</v>
      </c>
      <c r="B593" s="22" t="s">
        <v>2067</v>
      </c>
      <c r="C593" s="23" t="s">
        <v>26</v>
      </c>
      <c r="D593" s="133">
        <v>31</v>
      </c>
      <c r="E593" s="134" t="s">
        <v>2265</v>
      </c>
      <c r="F593" s="168" t="s">
        <v>2022</v>
      </c>
      <c r="G593" s="132" t="s">
        <v>1676</v>
      </c>
      <c r="H593" s="132" t="s">
        <v>1677</v>
      </c>
      <c r="I593" s="130" t="s">
        <v>1503</v>
      </c>
      <c r="J593" s="133">
        <v>1</v>
      </c>
      <c r="K593" s="135">
        <v>44562</v>
      </c>
      <c r="L593" s="135">
        <v>44926</v>
      </c>
      <c r="M593" s="133">
        <f t="shared" si="11"/>
        <v>52</v>
      </c>
      <c r="N593" s="171">
        <v>0</v>
      </c>
      <c r="O593" s="133"/>
      <c r="P593" s="133" t="s">
        <v>1090</v>
      </c>
    </row>
    <row r="594" spans="1:16" ht="78.75" customHeight="1" x14ac:dyDescent="0.2">
      <c r="A594" s="16">
        <v>14</v>
      </c>
      <c r="B594" s="22" t="s">
        <v>2068</v>
      </c>
      <c r="C594" s="23" t="s">
        <v>26</v>
      </c>
      <c r="D594" s="133">
        <v>32</v>
      </c>
      <c r="E594" s="134" t="s">
        <v>2023</v>
      </c>
      <c r="F594" s="168" t="s">
        <v>2024</v>
      </c>
      <c r="G594" s="132" t="s">
        <v>1676</v>
      </c>
      <c r="H594" s="132" t="s">
        <v>1677</v>
      </c>
      <c r="I594" s="130" t="s">
        <v>1503</v>
      </c>
      <c r="J594" s="133">
        <v>1</v>
      </c>
      <c r="K594" s="135">
        <v>44562</v>
      </c>
      <c r="L594" s="135">
        <v>44926</v>
      </c>
      <c r="M594" s="133">
        <f t="shared" si="11"/>
        <v>52</v>
      </c>
      <c r="N594" s="171">
        <v>0</v>
      </c>
      <c r="O594" s="133"/>
      <c r="P594" s="133" t="s">
        <v>1090</v>
      </c>
    </row>
    <row r="595" spans="1:16" ht="63.75" x14ac:dyDescent="0.2">
      <c r="A595" s="16">
        <v>14</v>
      </c>
      <c r="B595" s="22" t="s">
        <v>2069</v>
      </c>
      <c r="C595" s="23" t="s">
        <v>26</v>
      </c>
      <c r="D595" s="133">
        <v>33</v>
      </c>
      <c r="E595" s="134" t="s">
        <v>2266</v>
      </c>
      <c r="F595" s="168" t="s">
        <v>2025</v>
      </c>
      <c r="G595" s="132" t="s">
        <v>1863</v>
      </c>
      <c r="H595" s="132" t="s">
        <v>1578</v>
      </c>
      <c r="I595" s="130" t="s">
        <v>1468</v>
      </c>
      <c r="J595" s="130">
        <v>1</v>
      </c>
      <c r="K595" s="135">
        <v>44562</v>
      </c>
      <c r="L595" s="135">
        <v>44926</v>
      </c>
      <c r="M595" s="133">
        <f t="shared" si="11"/>
        <v>52</v>
      </c>
      <c r="N595" s="171">
        <v>0</v>
      </c>
      <c r="O595" s="133"/>
      <c r="P595" s="133" t="s">
        <v>1090</v>
      </c>
    </row>
    <row r="596" spans="1:16" ht="63.75" x14ac:dyDescent="0.2">
      <c r="A596" s="16">
        <v>14</v>
      </c>
      <c r="B596" s="22" t="s">
        <v>2070</v>
      </c>
      <c r="C596" s="23" t="s">
        <v>26</v>
      </c>
      <c r="D596" s="133">
        <v>34</v>
      </c>
      <c r="E596" s="134" t="s">
        <v>2267</v>
      </c>
      <c r="F596" s="168" t="s">
        <v>2026</v>
      </c>
      <c r="G596" s="131" t="s">
        <v>1439</v>
      </c>
      <c r="H596" s="131" t="s">
        <v>1440</v>
      </c>
      <c r="I596" s="133" t="s">
        <v>1441</v>
      </c>
      <c r="J596" s="133">
        <v>1</v>
      </c>
      <c r="K596" s="135">
        <v>44562</v>
      </c>
      <c r="L596" s="135">
        <v>44926</v>
      </c>
      <c r="M596" s="133">
        <f t="shared" si="11"/>
        <v>52</v>
      </c>
      <c r="N596" s="171">
        <v>0</v>
      </c>
      <c r="O596" s="133"/>
      <c r="P596" s="133" t="s">
        <v>1090</v>
      </c>
    </row>
    <row r="597" spans="1:16" ht="76.5" x14ac:dyDescent="0.2">
      <c r="A597" s="16">
        <v>14</v>
      </c>
      <c r="B597" s="22" t="s">
        <v>2071</v>
      </c>
      <c r="C597" s="23" t="s">
        <v>26</v>
      </c>
      <c r="D597" s="133">
        <v>34</v>
      </c>
      <c r="E597" s="134" t="s">
        <v>2284</v>
      </c>
      <c r="F597" s="168" t="s">
        <v>2026</v>
      </c>
      <c r="G597" s="132" t="s">
        <v>1863</v>
      </c>
      <c r="H597" s="132" t="s">
        <v>1578</v>
      </c>
      <c r="I597" s="130" t="s">
        <v>1468</v>
      </c>
      <c r="J597" s="130">
        <v>1</v>
      </c>
      <c r="K597" s="135">
        <v>44562</v>
      </c>
      <c r="L597" s="135">
        <v>44926</v>
      </c>
      <c r="M597" s="133">
        <f t="shared" si="11"/>
        <v>52</v>
      </c>
      <c r="N597" s="171">
        <v>0</v>
      </c>
      <c r="O597" s="133"/>
      <c r="P597" s="133" t="s">
        <v>1090</v>
      </c>
    </row>
    <row r="598" spans="1:16" ht="92.25" customHeight="1" x14ac:dyDescent="0.2">
      <c r="A598" s="16">
        <v>14</v>
      </c>
      <c r="B598" s="22" t="s">
        <v>2072</v>
      </c>
      <c r="C598" s="23" t="s">
        <v>26</v>
      </c>
      <c r="D598" s="133">
        <v>35</v>
      </c>
      <c r="E598" s="134" t="s">
        <v>2027</v>
      </c>
      <c r="F598" s="168" t="s">
        <v>2024</v>
      </c>
      <c r="G598" s="132" t="s">
        <v>1676</v>
      </c>
      <c r="H598" s="132" t="s">
        <v>1677</v>
      </c>
      <c r="I598" s="130" t="s">
        <v>1503</v>
      </c>
      <c r="J598" s="133">
        <v>1</v>
      </c>
      <c r="K598" s="135">
        <v>44562</v>
      </c>
      <c r="L598" s="135">
        <v>44926</v>
      </c>
      <c r="M598" s="133">
        <f t="shared" si="11"/>
        <v>52</v>
      </c>
      <c r="N598" s="171">
        <v>0</v>
      </c>
      <c r="O598" s="133"/>
      <c r="P598" s="133" t="s">
        <v>1090</v>
      </c>
    </row>
    <row r="599" spans="1:16" ht="92.25" customHeight="1" x14ac:dyDescent="0.2">
      <c r="A599" s="16">
        <v>14</v>
      </c>
      <c r="B599" s="22" t="s">
        <v>2073</v>
      </c>
      <c r="C599" s="23" t="s">
        <v>26</v>
      </c>
      <c r="D599" s="133">
        <v>36</v>
      </c>
      <c r="E599" s="134" t="s">
        <v>2268</v>
      </c>
      <c r="F599" s="168" t="s">
        <v>2024</v>
      </c>
      <c r="G599" s="132" t="s">
        <v>1676</v>
      </c>
      <c r="H599" s="132" t="s">
        <v>1677</v>
      </c>
      <c r="I599" s="130" t="s">
        <v>1503</v>
      </c>
      <c r="J599" s="133">
        <v>1</v>
      </c>
      <c r="K599" s="135">
        <v>44562</v>
      </c>
      <c r="L599" s="135">
        <v>44926</v>
      </c>
      <c r="M599" s="133">
        <f t="shared" si="11"/>
        <v>52</v>
      </c>
      <c r="N599" s="171">
        <v>0</v>
      </c>
      <c r="O599" s="133"/>
      <c r="P599" s="133" t="s">
        <v>1090</v>
      </c>
    </row>
    <row r="600" spans="1:16" ht="92.25" customHeight="1" x14ac:dyDescent="0.2">
      <c r="A600" s="16">
        <v>14</v>
      </c>
      <c r="B600" s="22" t="s">
        <v>2074</v>
      </c>
      <c r="C600" s="23" t="s">
        <v>26</v>
      </c>
      <c r="D600" s="133">
        <v>37</v>
      </c>
      <c r="E600" s="134" t="s">
        <v>2028</v>
      </c>
      <c r="F600" s="168" t="s">
        <v>2029</v>
      </c>
      <c r="G600" s="132" t="s">
        <v>1676</v>
      </c>
      <c r="H600" s="132" t="s">
        <v>1677</v>
      </c>
      <c r="I600" s="130" t="s">
        <v>1503</v>
      </c>
      <c r="J600" s="133">
        <v>1</v>
      </c>
      <c r="K600" s="135">
        <v>44562</v>
      </c>
      <c r="L600" s="135">
        <v>44926</v>
      </c>
      <c r="M600" s="133">
        <f t="shared" si="11"/>
        <v>52</v>
      </c>
      <c r="N600" s="171">
        <v>0</v>
      </c>
      <c r="O600" s="133"/>
      <c r="P600" s="133" t="s">
        <v>1090</v>
      </c>
    </row>
    <row r="601" spans="1:16" ht="38.25" x14ac:dyDescent="0.2">
      <c r="A601" s="16">
        <v>14</v>
      </c>
      <c r="B601" s="22" t="s">
        <v>2075</v>
      </c>
      <c r="C601" s="23" t="s">
        <v>26</v>
      </c>
      <c r="D601" s="133">
        <v>38</v>
      </c>
      <c r="E601" s="134" t="s">
        <v>2269</v>
      </c>
      <c r="F601" s="168" t="s">
        <v>2029</v>
      </c>
      <c r="G601" s="131" t="s">
        <v>1439</v>
      </c>
      <c r="H601" s="131" t="s">
        <v>1440</v>
      </c>
      <c r="I601" s="133" t="s">
        <v>1441</v>
      </c>
      <c r="J601" s="133">
        <v>1</v>
      </c>
      <c r="K601" s="135">
        <v>44562</v>
      </c>
      <c r="L601" s="135">
        <v>44926</v>
      </c>
      <c r="M601" s="133">
        <f t="shared" si="11"/>
        <v>52</v>
      </c>
      <c r="N601" s="171">
        <v>0</v>
      </c>
      <c r="O601" s="133"/>
      <c r="P601" s="133" t="s">
        <v>1090</v>
      </c>
    </row>
    <row r="350947" spans="1:1" x14ac:dyDescent="0.25">
      <c r="A350947" s="90" t="s">
        <v>1943</v>
      </c>
    </row>
    <row r="350948" spans="1:1" x14ac:dyDescent="0.25">
      <c r="A350948" s="90" t="s">
        <v>26</v>
      </c>
    </row>
  </sheetData>
  <autoFilter ref="A10:AJ601" xr:uid="{7932EE9E-2C2C-408E-A8E3-557845FFB597}"/>
  <mergeCells count="1">
    <mergeCell ref="B8:O8"/>
  </mergeCells>
  <phoneticPr fontId="16" type="noConversion"/>
  <dataValidations count="21">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321 D11:D105 D111:D117 D120 D122:D164" xr:uid="{8F62C45D-050E-4B56-A454-E5CF22BC1E01}">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18 F158 E321 E23:E29 E122:E164" xr:uid="{C5B16C9F-0F4F-4D44-AA44-5F61DA6FA37D}">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18 F321 F122:F157 F23:F29 F159:F164" xr:uid="{58592FD3-1BA8-41AC-B835-059CE6995742}">
      <formula1>0</formula1>
      <formula2>390</formula2>
    </dataValidation>
    <dataValidation type="textLength" allowBlank="1" showInputMessage="1"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38:G139 G151 G162:G164 G321 G126:G129 G158" xr:uid="{00BFFC57-B6B0-444E-B510-A06D099DC9D5}">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G122 H151 O140 H162:H164 G11:H18 G140 H138:H140 G361:H363 H321 H126:H129 G27:G29 H158" xr:uid="{7CDFA917-E1A2-4C23-846B-2E5DE8B7E0B8}">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I27 I122 I151 I162:I164 I138:I140 I11:I18 I361 I321 I126:I129 I158" xr:uid="{7B3281B1-4807-4A8E-BAF6-B336816A9C0C}">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18 J361" xr:uid="{EA65B421-F5B7-425D-B61F-F55597134896}">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O13:O14 O138:O139 O321 O11 O17 O128:O129" xr:uid="{C1081D56-8192-4616-A7F9-51ABDEFEE887}">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210 O366 O219 O93:O95 O297 O305:O306 O204 O331:O332 O283:O284 O520:O551 O420:O421 O268 O326 O357:O358 O273 O350 O345 O312 O226 O233 O240 O247 O254 O259 O509:O512 O506:O507 O475:O504 O434:O469 O471:O473 O414:O417 O276:O277 O425:O426 O290:O291 O514:O518 O553:O554" xr:uid="{2198E4E3-5ACA-40C0-8022-1A4A80BF3EB3}">
      <formula1>0</formula1>
      <formula2>390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22 N129 N138:N140 N126 N420:N555 N284:N286 N312 N149 N291:N293 N224:N259 N179:N182 N24:N103 N269:N275 N119 N210:N222 N267 N300:N302 N106 N133 N163:N172 N202:N205 N372:N406 N278:N279 N12:N18 N306:N307 N411:N417 N349:N370 N151:N161 N185:N193 N310 N175:N177 N325:N333 N261:N265 N281 N288 N295 N322:N323 N335:N340 N342:N347" xr:uid="{5EEC3F49-E953-4C2E-BC8F-0514ECA89384}">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36 L198 L200 L122 L26:L27 L173 L11:L18 L166 L134 L144:L150 L96:L101 L209 K218:L218 K225 K232 K239 K246 K267:L267 K325 L183 K280:L280 K263 K287:L287 K294 K309 L185:L186 K253 K335 L324:L337 K342 L31:L45 K349 L211:L217 L348:L358 L126 L268:L274 L171 L47:L93 L276:L279 L219:L266 L281:L286 L523:L526 L424:L427 L103 L152:L158 L160:L162 L202:L206 L361:L406 L411:L422 L288:L314 L192 L474 L341:L345 L554:L555" xr:uid="{73008F80-529C-4122-B6C7-E7B4766A38F7}">
      <formula1>1900/1/1</formula1>
      <formula2>3000/1/1</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L151 L163:L165 L201 K122 L18 K138:L140 K31:K40 K11:K18 K209 K219 K358 K224 K226 K231 K233 K238 K240 K245 K247 K252 K254 K266 K268 K350 K259 K262 K273:K276 K279 K283 K286 K290 K293 K297:K298 K308 K361:K363 K324 K326 K334 K331 L275 K312:K321 K338:K341 K345 K348 K300:K305 L315:L321 L127 K321:L321 K126:K127 K128:L129 K171 K198:K206 K554:K555 K26:K28 K43:K103 K144:K166 K211:K217 K366:K406 K411:K427 L338:L340" xr:uid="{F8CB95BE-DE87-42BD-ABBF-813B3151A35A}">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203:J206 J122 J33:J40 J31 J13:J18 J357:J358 J219 J224 J226 J231 J233 J238 J240 J245 J247 J252 J254 J266 J268 J348 J350 J259:J260 J273 J276:J277 J283:J284 J290:J291 J297 J305:J306 J312 J324 J326 J331:J332 J208 J366 J398 J400:J406 J411 J321 J413:J419 J421 J424 J434:J551 J553:J554 J24:J28 J43:J103 J126:J166 J211:J217 J369:J395 J595:J596 J560" xr:uid="{3A835269-83B3-4811-A7C8-9DD35559BB8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H187 I178:I184 J42:J45 I141:I150 I123:I125 I152:I157 I13:I18 I119 I106:I111 I357:I358 I219 I322 I224 I226 I231 I233 I238 I240 I245 I247 I252 I254 I266 I268 I348 I350 I259:I260 I273 I276:I277 I283:I284 I290:I291 I297 I305:I306 I312 I324 I326 I331:I332 I203:I206 I208 I366 H389 J399 J402:J404 I130:I137 I165:I174 I424:I426 I420:I421 I434 I553 I450:I551 I24:I29 I31:I103 I159:I161 I211:I217 I369:I407 I411:I418 I575 I585:I587 I565:I568 I599:I600 I578:I583 I591:I596 I557:I563 I570:I573" xr:uid="{74865233-C64D-41A7-A8FA-3CCEEEFB26FA}">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G187 H178:H184 H205:H206 H107:H111 H34:H41 H141:H150 H123:H125 H31 H152:H157 H13:H18 H297 H358 H366 H390:H398 H400:H407 H411:H412 H300:H303 H322:H323 H130:H137 H165:H174 H418:H421 H424:H426 H436 H476 H495 H546 H473:H474 H542:H543 H548:H549 H539:H540 H553 H24:H29 H43:H103 H159:H161 H211:H216 H374:H388 H574 H589" xr:uid="{7DA017BA-A09F-437B-A4BE-993D6618D936}">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98 G107:G110 G141:G150 G123:G125 G152:G157 G165:G166 G13:G18 G217:H217 G224:H224 G231:H231 G238:H238 G245:H245 G252:H252 G358 G348:H348 H259:H260 H273 H276:H277 H283:H284 H290:H291 G297 H305:H306 H312 G324:H324 H331:H332 H357 G266:H266 G366 H396:H397 G398:G406 G411:G421 G130:G137 G171 G205:G206 H413:H417 H373 G424:G426 G522 G481 G530:G536 G451:G454 G448 G542:G543 G438:G440 G429:G430 G435 G461:G465 G467 G469:G471 G479 G483:G485 G488:G490 G492 G494:G495 G497:G499 G473:G474 G519:G520 G517 G514:G515 G546 G503:G505 G548:G549 G443:G446 G501 G539:G540 G553:G554 G551:H551 G24:G29 G31:G103 G159:G161 G211:G216 G369:G395 G598:G600 H564 G578:G583 G585:G587 G575 G557:G563 G591:G596 G565:G573" xr:uid="{183C761E-CBE9-4F1B-99C6-0E036648FF28}">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32 F41:F42 F51:F52 F65 F68 F14:F18 F87 F91:F92 F80:F83 F266:F267 F217:F218 F224:F225 F231:F232 F238:F239 F245:F246 F252:F253 F348:F349 F303:F304 F297:F299 F324:F325 F361:F365 F396:F399 F420:F421 F554" xr:uid="{198B2993-9F70-4150-9D29-4A036F4A040D}">
      <formula1>0</formula1>
      <formula2>390</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41:E42 E14:E18 E91:E92 E80:E83 E165:E166 E30 E217:E223 E297:E299 E361:E365 E407:E410 E396:E399 E171 E205:E207 E420:E421" xr:uid="{EF8EA15A-C611-462A-BD40-22C288F4F2EB}">
      <formula1>0</formula1>
      <formula2>390</formula2>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210:D212 D165:D166 D30:D31 D217:D223 D297:D299 D411:D417 D171 D205:D207 D420:D421 D428:D475 D361:D374 D554" xr:uid="{04EF325D-3F9F-4905-B826-E6895AA9F7B6}">
      <formula1>0</formula1>
      <formula2>9</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413:M555" xr:uid="{AF4C4A00-967C-4246-A233-02E44CA8850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601" xr:uid="{433F9C23-4C83-4DB6-A178-73761DB7CF1F}">
      <formula1>#REF!</formula1>
    </dataValidation>
  </dataValidation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267DA-2264-411A-9F0A-9CF74B1442AF}">
  <dimension ref="A1:H17"/>
  <sheetViews>
    <sheetView workbookViewId="0">
      <selection activeCell="F11" sqref="F11"/>
    </sheetView>
  </sheetViews>
  <sheetFormatPr baseColWidth="10" defaultRowHeight="15" x14ac:dyDescent="0.25"/>
  <cols>
    <col min="1" max="1" width="19.28515625" customWidth="1"/>
    <col min="2" max="2" width="31.42578125" customWidth="1"/>
  </cols>
  <sheetData>
    <row r="1" spans="1:8" x14ac:dyDescent="0.25">
      <c r="A1" s="189" t="s">
        <v>1951</v>
      </c>
      <c r="B1" s="189"/>
      <c r="C1" s="189"/>
      <c r="D1" s="189"/>
      <c r="E1" s="189"/>
      <c r="F1" s="189"/>
      <c r="G1" s="189"/>
      <c r="H1" s="189"/>
    </row>
    <row r="2" spans="1:8" ht="25.5" x14ac:dyDescent="0.25">
      <c r="A2" s="94" t="s">
        <v>1952</v>
      </c>
      <c r="B2" s="94" t="s">
        <v>1953</v>
      </c>
      <c r="C2" s="94" t="s">
        <v>1954</v>
      </c>
      <c r="D2" s="94" t="s">
        <v>1955</v>
      </c>
      <c r="E2" s="94" t="s">
        <v>1956</v>
      </c>
      <c r="F2" s="94" t="s">
        <v>1957</v>
      </c>
      <c r="G2" s="94" t="s">
        <v>1958</v>
      </c>
      <c r="H2" s="94" t="s">
        <v>1959</v>
      </c>
    </row>
    <row r="3" spans="1:8" ht="25.5" x14ac:dyDescent="0.25">
      <c r="A3" s="95" t="s">
        <v>1960</v>
      </c>
      <c r="B3" s="96" t="s">
        <v>1961</v>
      </c>
      <c r="C3" s="95">
        <v>15</v>
      </c>
      <c r="D3" s="95">
        <f>44-5</f>
        <v>39</v>
      </c>
      <c r="E3" s="95">
        <v>39</v>
      </c>
      <c r="F3" s="97">
        <f t="shared" ref="F3:F16" si="0">E3/D3</f>
        <v>1</v>
      </c>
      <c r="G3" s="95">
        <v>0</v>
      </c>
      <c r="H3" s="98">
        <f t="shared" ref="H3:H16" si="1">G3/D3</f>
        <v>0</v>
      </c>
    </row>
    <row r="4" spans="1:8" ht="38.25" x14ac:dyDescent="0.25">
      <c r="A4" s="95" t="s">
        <v>1962</v>
      </c>
      <c r="B4" s="96" t="s">
        <v>1963</v>
      </c>
      <c r="C4" s="95">
        <v>31</v>
      </c>
      <c r="D4" s="95">
        <f>56-3</f>
        <v>53</v>
      </c>
      <c r="E4" s="95">
        <v>46</v>
      </c>
      <c r="F4" s="97">
        <f t="shared" si="0"/>
        <v>0.86792452830188682</v>
      </c>
      <c r="G4" s="95">
        <f>D4-E4</f>
        <v>7</v>
      </c>
      <c r="H4" s="98">
        <f t="shared" si="1"/>
        <v>0.13207547169811321</v>
      </c>
    </row>
    <row r="5" spans="1:8" x14ac:dyDescent="0.25">
      <c r="A5" s="95">
        <v>2016</v>
      </c>
      <c r="B5" s="96" t="s">
        <v>1964</v>
      </c>
      <c r="C5" s="95">
        <v>15</v>
      </c>
      <c r="D5" s="95">
        <f>65-20</f>
        <v>45</v>
      </c>
      <c r="E5" s="95">
        <v>45</v>
      </c>
      <c r="F5" s="97">
        <f t="shared" si="0"/>
        <v>1</v>
      </c>
      <c r="G5" s="95">
        <f t="shared" ref="G5:G16" si="2">D5-E5</f>
        <v>0</v>
      </c>
      <c r="H5" s="98">
        <f t="shared" si="1"/>
        <v>0</v>
      </c>
    </row>
    <row r="6" spans="1:8" x14ac:dyDescent="0.25">
      <c r="A6" s="95" t="s">
        <v>1965</v>
      </c>
      <c r="B6" s="96" t="s">
        <v>1966</v>
      </c>
      <c r="C6" s="95">
        <v>21</v>
      </c>
      <c r="D6" s="95">
        <f>89-20</f>
        <v>69</v>
      </c>
      <c r="E6" s="95">
        <v>60</v>
      </c>
      <c r="F6" s="97">
        <f t="shared" si="0"/>
        <v>0.86956521739130432</v>
      </c>
      <c r="G6" s="95">
        <f t="shared" si="2"/>
        <v>9</v>
      </c>
      <c r="H6" s="98">
        <f t="shared" si="1"/>
        <v>0.13043478260869565</v>
      </c>
    </row>
    <row r="7" spans="1:8" x14ac:dyDescent="0.25">
      <c r="A7" s="95">
        <v>2018</v>
      </c>
      <c r="B7" s="96" t="s">
        <v>1967</v>
      </c>
      <c r="C7" s="95">
        <v>27</v>
      </c>
      <c r="D7" s="95">
        <v>143</v>
      </c>
      <c r="E7" s="95">
        <v>103</v>
      </c>
      <c r="F7" s="97">
        <f t="shared" si="0"/>
        <v>0.72027972027972031</v>
      </c>
      <c r="G7" s="95">
        <f t="shared" si="2"/>
        <v>40</v>
      </c>
      <c r="H7" s="98">
        <f t="shared" si="1"/>
        <v>0.27972027972027974</v>
      </c>
    </row>
    <row r="8" spans="1:8" ht="25.5" x14ac:dyDescent="0.25">
      <c r="A8" s="95">
        <v>2018</v>
      </c>
      <c r="B8" s="96" t="s">
        <v>1968</v>
      </c>
      <c r="C8" s="95">
        <v>2</v>
      </c>
      <c r="D8" s="95">
        <v>5</v>
      </c>
      <c r="E8" s="95">
        <v>5</v>
      </c>
      <c r="F8" s="97">
        <f t="shared" si="0"/>
        <v>1</v>
      </c>
      <c r="G8" s="95">
        <f t="shared" si="2"/>
        <v>0</v>
      </c>
      <c r="H8" s="98">
        <f t="shared" si="1"/>
        <v>0</v>
      </c>
    </row>
    <row r="9" spans="1:8" x14ac:dyDescent="0.25">
      <c r="A9" s="95">
        <v>2019</v>
      </c>
      <c r="B9" s="96" t="s">
        <v>1969</v>
      </c>
      <c r="C9" s="95">
        <v>26</v>
      </c>
      <c r="D9" s="95">
        <f>52-7</f>
        <v>45</v>
      </c>
      <c r="E9" s="99">
        <v>14</v>
      </c>
      <c r="F9" s="97">
        <f t="shared" si="0"/>
        <v>0.31111111111111112</v>
      </c>
      <c r="G9" s="95">
        <f t="shared" si="2"/>
        <v>31</v>
      </c>
      <c r="H9" s="98">
        <f t="shared" si="1"/>
        <v>0.68888888888888888</v>
      </c>
    </row>
    <row r="10" spans="1:8" ht="25.5" x14ac:dyDescent="0.25">
      <c r="A10" s="95">
        <v>2020</v>
      </c>
      <c r="B10" s="96" t="s">
        <v>1970</v>
      </c>
      <c r="C10" s="95">
        <v>1</v>
      </c>
      <c r="D10" s="95">
        <v>1</v>
      </c>
      <c r="E10" s="99">
        <v>1</v>
      </c>
      <c r="F10" s="97">
        <f t="shared" si="0"/>
        <v>1</v>
      </c>
      <c r="G10" s="95">
        <f t="shared" si="2"/>
        <v>0</v>
      </c>
      <c r="H10" s="98">
        <f t="shared" si="1"/>
        <v>0</v>
      </c>
    </row>
    <row r="11" spans="1:8" ht="25.5" x14ac:dyDescent="0.25">
      <c r="A11" s="95">
        <v>2020</v>
      </c>
      <c r="B11" s="96" t="s">
        <v>1971</v>
      </c>
      <c r="C11" s="95">
        <v>1</v>
      </c>
      <c r="D11" s="95">
        <f>2-1</f>
        <v>1</v>
      </c>
      <c r="E11" s="99">
        <v>1</v>
      </c>
      <c r="F11" s="97">
        <f t="shared" si="0"/>
        <v>1</v>
      </c>
      <c r="G11" s="95">
        <f t="shared" si="2"/>
        <v>0</v>
      </c>
      <c r="H11" s="98">
        <f t="shared" si="1"/>
        <v>0</v>
      </c>
    </row>
    <row r="12" spans="1:8" ht="38.25" x14ac:dyDescent="0.25">
      <c r="A12" s="95">
        <v>2021</v>
      </c>
      <c r="B12" s="96" t="s">
        <v>1972</v>
      </c>
      <c r="C12" s="95">
        <v>2</v>
      </c>
      <c r="D12" s="95">
        <v>7</v>
      </c>
      <c r="E12" s="99">
        <v>5</v>
      </c>
      <c r="F12" s="97">
        <f t="shared" si="0"/>
        <v>0.7142857142857143</v>
      </c>
      <c r="G12" s="95">
        <f t="shared" si="2"/>
        <v>2</v>
      </c>
      <c r="H12" s="98">
        <f t="shared" si="1"/>
        <v>0.2857142857142857</v>
      </c>
    </row>
    <row r="13" spans="1:8" ht="25.5" x14ac:dyDescent="0.25">
      <c r="A13" s="100">
        <v>2021</v>
      </c>
      <c r="B13" s="101" t="s">
        <v>1973</v>
      </c>
      <c r="C13" s="100">
        <v>4</v>
      </c>
      <c r="D13" s="100">
        <v>8</v>
      </c>
      <c r="E13" s="102">
        <v>0</v>
      </c>
      <c r="F13" s="103">
        <f t="shared" si="0"/>
        <v>0</v>
      </c>
      <c r="G13" s="100">
        <f t="shared" si="2"/>
        <v>8</v>
      </c>
      <c r="H13" s="104">
        <f t="shared" si="1"/>
        <v>1</v>
      </c>
    </row>
    <row r="14" spans="1:8" x14ac:dyDescent="0.25">
      <c r="A14" s="100">
        <v>2020</v>
      </c>
      <c r="B14" s="101" t="s">
        <v>1974</v>
      </c>
      <c r="C14" s="100">
        <v>45</v>
      </c>
      <c r="D14" s="100">
        <v>126</v>
      </c>
      <c r="E14" s="102">
        <v>0</v>
      </c>
      <c r="F14" s="103">
        <f t="shared" si="0"/>
        <v>0</v>
      </c>
      <c r="G14" s="100">
        <f t="shared" si="2"/>
        <v>126</v>
      </c>
      <c r="H14" s="104">
        <f t="shared" si="1"/>
        <v>1</v>
      </c>
    </row>
    <row r="15" spans="1:8" ht="51" x14ac:dyDescent="0.25">
      <c r="A15" s="100">
        <v>2020</v>
      </c>
      <c r="B15" s="105" t="s">
        <v>1975</v>
      </c>
      <c r="C15" s="100">
        <v>2</v>
      </c>
      <c r="D15" s="100">
        <v>2</v>
      </c>
      <c r="E15" s="102">
        <v>0</v>
      </c>
      <c r="F15" s="103">
        <f t="shared" si="0"/>
        <v>0</v>
      </c>
      <c r="G15" s="100">
        <f t="shared" si="2"/>
        <v>2</v>
      </c>
      <c r="H15" s="104">
        <f t="shared" si="1"/>
        <v>1</v>
      </c>
    </row>
    <row r="16" spans="1:8" x14ac:dyDescent="0.25">
      <c r="A16" s="108">
        <v>2021</v>
      </c>
      <c r="B16" s="105" t="s">
        <v>2086</v>
      </c>
      <c r="C16" s="108">
        <v>38</v>
      </c>
      <c r="D16" s="108">
        <v>46</v>
      </c>
      <c r="E16" s="102">
        <v>0</v>
      </c>
      <c r="F16" s="109">
        <f t="shared" si="0"/>
        <v>0</v>
      </c>
      <c r="G16" s="108">
        <f t="shared" si="2"/>
        <v>46</v>
      </c>
      <c r="H16" s="110">
        <f t="shared" si="1"/>
        <v>1</v>
      </c>
    </row>
    <row r="17" spans="1:8" ht="16.5" x14ac:dyDescent="0.25">
      <c r="A17" s="190" t="s">
        <v>1976</v>
      </c>
      <c r="B17" s="190"/>
      <c r="C17" s="106">
        <f>SUM(C3:C16)</f>
        <v>230</v>
      </c>
      <c r="D17" s="106">
        <f>SUM(D3:D16)</f>
        <v>590</v>
      </c>
      <c r="E17" s="106">
        <f>SUM(E3:E16)</f>
        <v>319</v>
      </c>
      <c r="F17" s="107">
        <f>E17/D17</f>
        <v>0.54067796610169494</v>
      </c>
      <c r="G17" s="106">
        <f>SUM(G3:G16)</f>
        <v>271</v>
      </c>
      <c r="H17" s="107">
        <f>G17/D17</f>
        <v>0.45932203389830506</v>
      </c>
    </row>
  </sheetData>
  <mergeCells count="2">
    <mergeCell ref="A1:H1"/>
    <mergeCell ref="A17:B1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F14.1  PLANES DE MEJORAMIEN </vt:lpstr>
      <vt:lpstr>Resumen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dcterms:created xsi:type="dcterms:W3CDTF">2021-12-10T15:53:16Z</dcterms:created>
  <dcterms:modified xsi:type="dcterms:W3CDTF">2022-02-01T22:25:44Z</dcterms:modified>
</cp:coreProperties>
</file>