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fileserver\publica\8 - Oficina de Control Interno\2023\Liderazgo Estrategico\Inf Independiente del SCI\I semestre del 2023\"/>
    </mc:Choice>
  </mc:AlternateContent>
  <xr:revisionPtr revIDLastSave="0" documentId="13_ncr:1_{F8CAC6B6-15C5-4BEC-B43C-AFF69D9553DF}" xr6:coauthVersionLast="47" xr6:coauthVersionMax="47" xr10:uidLastSave="{00000000-0000-0000-0000-000000000000}"/>
  <bookViews>
    <workbookView xWindow="-120" yWindow="-120" windowWidth="20730" windowHeight="11160" xr2:uid="{F3C055F8-5AEF-43A3-9117-7FAEF5E63EC4}"/>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1" l="1"/>
  <c r="O33" i="1" s="1"/>
  <c r="E33" i="1"/>
  <c r="G31" i="1"/>
  <c r="O31" i="1" s="1"/>
  <c r="E31" i="1"/>
  <c r="G29" i="1"/>
  <c r="O29" i="1" s="1"/>
  <c r="E29" i="1"/>
  <c r="G27" i="1"/>
  <c r="O27" i="1" s="1"/>
  <c r="E27" i="1"/>
  <c r="G25" i="1"/>
  <c r="O25" i="1" s="1"/>
  <c r="E25" i="1"/>
  <c r="M7" i="1"/>
</calcChain>
</file>

<file path=xl/sharedStrings.xml><?xml version="1.0" encoding="utf-8"?>
<sst xmlns="http://schemas.openxmlformats.org/spreadsheetml/2006/main" count="37" uniqueCount="32">
  <si>
    <t>Nombre de la Entidad:</t>
  </si>
  <si>
    <t>SOCIEDAD DE ACTIVOS ESPECIALES SAE SAS</t>
  </si>
  <si>
    <t>Periodo Evaluado:</t>
  </si>
  <si>
    <t>01/01/2023 al 30/06/2023</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</si>
  <si>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</si>
  <si>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</si>
  <si>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</si>
  <si>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</si>
  <si>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73%                                                                                                                                                                                                                                              
2. Evaluacion de Riesgos: 85%                                                                                                                                                                                                                                                                               
3. Actividad de Control:63%                                                                                                                                                                                                                                                                                
4.Informacion y Comunicacion: 68%
5. Monitoreo: 86%                                                                                                                                                                                                                                                                   
La SAE a traves de la Arquitectura empresarial,  cuenta con  macroprocesos politicas, orientadores estrategicos, procesos y procedimientos,  que permiten evaluar los componenetes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</si>
  <si>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</si>
  <si>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</si>
  <si>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</si>
  <si>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</si>
  <si>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</si>
  <si>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</si>
  <si>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</si>
  <si>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</si>
  <si>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</si>
  <si>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</si>
  <si>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</si>
  <si>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</si>
  <si>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</si>
  <si>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1.	La Entidad cuenta con el código de ética y buen gobierno, en el que se incluyeron los componentes de integridad y ética para realizar la transición al Código de Integridad, Transparencia y Buen Gobierno.
2.	Todos los colaboradores al momento de suscribir el contrato de trabajo deben leer el Código de integridad el código de ética y buen gobierno y acto seguido suscribir el documento “Carta de conocimiento y aceptación del Código de Ética y Buen Gobierno”.
3.	El código de ética versión 30/12/2022 implementó la línea ética en la página WEB, correo y línea nacional para la denuncia de posibles situaciones de corrupción, fraude o irregularidades.
4.	Dentro el reglamento interno de trabajo se evidencia que contempla los temas de convivencia laboral, temas disciplinarios internos, quejas o denuncias sobres los servidores de la entidad.
5.	La Junta directiva en sesión 235 del 27 de julio de 2022 aprobó la adopción de la Gerencia de Riesgos, ética y cumplimiento. las funciones están establecidas en la resolución 1329 de 2022.
6.	El personal nuevo de SAE debe realizar el curso virtual, integridad, transparencia y lucha contra la corrupción.
7.	Mediante comunicado interno del 17 abril de 2023, la Gerencia de Talento Humano, solicita la actualización periódica juramentada de bienes y rentas de todos los trabajadores de SAE.
8.	La Entidad cuenta con la Estrategia de Conflicto de Interés publicada el 5 de enero de 2023, aunado a esto y en desarrollo de esta se creó el plan estratégico de conflicto de interés – PECI- y los procedimientos para la detección y declaración de conflicto de interés, estos documentos se encuentran en fase de revisión y aprobación por la Oficina Asesora de Planeación.
9.	A la fecha de la evaluación, la Matriz de Riesgos de Seguridad de la Información versión 2 publicada en la página WEB de SAE el 30/06/203 está pendiente de ser aprobada por el Comité Institucional de Coordinación de Control Interno.
10.	El proceso de Gestión Documental tiene por objetivo organizar, conservar y administrar la documentación recibida y producida por la Sociedad de Activos Especiales S.A.S. desde su origen hasta su disposición final cumpliendo con la normatividad vigente aplicable, facilitando su trámite, utilización y consulta tanto para el cliente interno como externo.
11.	Se realizo por parte de la OGI, la capacitación y sensibilización de la política de seguridad de la información V3 del 22/07/2021, el 6 octubre del 2022 presencial y 8 capacitaciones el 29/11/2022 y el 01/12/2022. 
12.	La oficina de Asesora de planeación presentó el resultado del seguimiento a la materialización de riesgos en comité directivo, sesiones 7,11 de 2023.
13.	La OCI mediante Informe de Austeridad del Gasto 31/12/2022, presentado en el mes de marzo de 2023 informó Oportunidad de Mejora respecto a incumplimiento del Código de ética Capítulo 6- PROHIBICIONES Y RESTRICCIONES. Numeral C-17 
14.	Se encuentra en ejecución las acciones de mejora formuladas en el Plan de Mejoramiento resultado de la Auditoría interna de gestión de Procedimiento Disciplinario Laboral.
15.	En anterior evaluación se observa falta de registro en la versión del código de ética aprobado por junta directiva en sesión del 29 de diciembre de 2022, no es claro en el documento los cambios realizados en la V3. Por lo cual se mantiene.
16.	A la fecha de la evaluación, la entidad tiene pendiente la formulación del Plan de Mejoramiento resultados del informe Independiente del Sistema de Control Interno del segundo semestre de 2022.</t>
  </si>
  <si>
    <t>Evaluación de riesgos</t>
  </si>
  <si>
    <t>Actividades de control</t>
  </si>
  <si>
    <t>Información y comunicación</t>
  </si>
  <si>
    <t xml:space="preserve">Monitoreo </t>
  </si>
  <si>
    <t>A la fecha de la evaluación, la entidad tiene pendiente la formulación del Plan de Mejoramiento resultados del informe Independiente del Sistema de Control Interno del segundo semestre de 2022.</t>
  </si>
  <si>
    <t xml:space="preserve">1.	A corte de junio 2023 los desarrollos de los módulos de Sigma SAE 2.0 se encuentran en 85%, evidencia reporte de fábrica de software INDRA con el avance y estado de cada módulo. 
2.	De acuerdo al proceso que se adelantó para la licencia del MIPG ( Daruma) informan que van en un avance del 55% a corte 30/06/2023.
3.	A corte de junio 2023, TEMIS se encuentra publicado en producción y se ha creado varios usuarios, se adjunta Acta del comité de cambios Acta N. 2022-021.pdf, URL: https://temis.saesas.gov.co/Autenticacion/Login, pantallazo con los usuarios activos usuarios TEMIS.png y Usuarios Temis.xslx, está al 100%
4.	A corte de junio 2023, se tiene 46 firmas digitales, de las cuales hay 29 asignadas y 17 disponibles, se adjunta imagen del portal de GSE Firmas digitales GSE 2023.png, y archivo con la asignación a funcionarios de SAE.
5.	Al corte del 30 de junio de 2023., se cuenta con desarrolladoras para la creación y actualización de los módulos del sistema SIGMA. 
6.	El registro de activos de Información y el índice de clasificación que se publica en la página WEB de SAE y en el portal de datos abiertos semestralmente 
7.	A corte de junio 2023, para la administración de dispositivos móviles se está solicitando la capacitación para la administración de Microsoft InTune, de acuerdo con los controles que se está trabajando en la matriz de riesgos que se está desarrollando con la GREC y definir las políticas de seguridad de la información. Avance 60%.
8.	La Entidad cuenta con 8 canales de comunicación que se encuentra establecidos. 
9.	Se cuenta con el Plan de Comunicaciones de SAE, este Plan se define anualmente para el desarrollo de la estrategia de divulgación de comunicación interna
10.	La matriz de riesgos de seguridad de la Información fue actualizada en su visión 2 publicada en la página WEB el 30/06/2023. No obstante, falta aprobación por comité de control interno y/o Directivo. Adicionalmente, la actualización no cumple con lo establecido en la Guía de Administración de Riesgos y diseño de controles
11.	Se observa que la información contenida en la intranet no ha sido actualizada en su totalidad.
12.	No se evidencia la difusión de la planeación estratégica y del plan interno por medio de los canales interno-establecidos.
13.	La OGI, cuentas con planes de mejoramiento en curso de la CGR e Internos. 
14.	En Auditoría de Gestión a Sociedades realizada por la oficina de control interno, se evidenciaron posibles situaciones de corrupción y faltas éticas las cuales fueron comunicadas a la Actual Gerencia de Cumplimiento y que se encuentra en ejecución del Plan de Mejoramiento Interno.
15.	Se observa que la información contenida en la intranet no ha sido actualizada en su totalidad.
16.	Teniendo en cuenta el nuevo enfoque de la estrategia de la entidad se hace relevante la actualización de la caracterización, teniendo en cuenta que la que se encuentra publicada se encuentra desactualizada
17.	A la fecha de la evaluación, la entidad tiene pendiente la formulación del Plan de Mejoramiento resultados del informe Independiente del Sistema de Control Interno del segundo semestre de 2022.
</t>
  </si>
  <si>
    <t>1.	La entidad está realizando levantamiento de cargas laborales de la Entidad, a fin de identificar las necesidades de personal para cumplir los objetivos institucionales.
2.	En el primer semestre del 2023 se está adelantando Reingeniería para la reformulación de la plataforma Estratégica de la entidad.
3.	La SAE integra de manera adecuada en su estructura de control los lineamientos pertinentes de los estándares internacionales como la ISO, a través de su Sistema Integrado de Gestión, en el cual se incluye la implementación y adaptación de las normas asociadas al Sistema de Gestión de Calidad.
4.	En materia de riesgos se tiene como base la ISO 31000, la cual se adopta e integra en la Guía para la Administración del Riesgo de Gestión y Corrupción y Diseño de Controles en Entidades Públicas.
5.	En el primer semestre de 2023, se realizaron auditorías internas del en el marco del Sistema Integrado de Gestión (Gestión de Calidad, Gestión Ambiental, Gestión de Seguridad de la información y Seguridad y Salud en el Trabajo)
6.	La entidad cuenta con 38 colaboradores certificados como auditores internos de calidad bajo la norma ISO 9001-2015, NTC ISO 140021-2015, SGSST decreto 372 del 2015 y NTC ISO 27001- 2015. 
7.	La entidad cuenta con una segregación de funciones relacionada con la arquitectura de la organización (Gestión de infraestructura tecnología, mantenimiento y soporte de aplicaciones y seguridad de la Información)
8.	Se actualizó el Manual Política de seguridad M-TE4-038 y Privacidad de la Información Se publicó en la intranet con fecha 13/10/2022.
9.	Se actualizó el Procedimiento Mantenimiento de Aplicaciones P-TE3-150 V3 del  fecha 16/11/2022  y se encuentra publicado en la intranet.
10.	La OGI cuenta con monitoreo 7/24 por 365 días por parte de ITELCA recibiendo la información del comportamiento de los equipos monitoreados a través del SIEM de Fortinet – FORTISEM.
11.	La oficina de control interno  como  evaluador independiente realiza  las evaluación  programadas en el PAAI y son  presentadas  al  lidere del proceso y al presidente de la entidad, a corte del 30/06/2023 la OCI lleva un 65 % de avance del 100% de las actividades propuestas y aprobadas. 
12.	Se presentaron en las auditorías internas del en el marco del Sistema Integrado de Gestión, 6 hallazgos de no conformidades para el Sistema de Gestión de Calidad; 1 hallazgo para el Sistema de Gestión Ambiental y un hallazgo de no conformidad para el Sistema de Gestión de Seguridad de la Información; el Sistema de Seguridad y Salud en el Trabajo no presentó hallazgos de no conformidad.
13.	En el I semestre del 2023, la OCI presento informe de derechos de autor de la vigencia 2022, donde se dejó 7 OM, a la fecha. Se cuenta con Plan de Mejoramiento.
14.	En la actualidad cuentan con planes de mejoramiento activos de la CGR, como Internos.
15.	Está pendiente la actualización del procedimiento de gestión de riesgos. 
16.	A la fecha de la evaluación, la entidad tiene pendiente la formulación del Plan de Mejoramiento resultados del informe Independiente del Sistema de Control Interno del segundo semestre de 2022.</t>
  </si>
  <si>
    <t xml:space="preserve">1.	El Plan de Acción Institucional -PAI- en donde se incluye los objetivos estratégicos, las iniciativas asociadas, las actividades y metas a implementar para su cumplimiento, y su relación con los macroprocesos y procesos existentes, que es donde se materializan los objetivos operativos de los procesos. 
2.	La entidad realizó la actualización de la Metodología de Gestión de la Estrategia.
3.	Plan de Acción Institucional Vigencia 2023. Define los indicadores asociados a los objetivos estratégicos de la entidad. Definidos en un periodo de un (1) año.
4.	Se realiza seguimiento al cumplimiento de los objetivos mediante la medición de los indicadores del plan de acción institucional y Plan de Desarrollo Institucional.
5.	En sesión No.1-2023  del Comité Directivo se presentó la Planeación Estratégica (2023-2026). 
En sesión No.2-2023 del Comité Directivo se aprobó el Plan de Acción Vig.2023
La entidad cuenta con un plan de acción integrado de gestión y un plan de  acción  anual  institucional  de  gestión, que  mide el cumplimiento de  metas  y actividades en la  vigencia 2023.
6.	Comité Directivo Acta No.8- 17/05/2023 Se presentó seguimientos del Plan de Acción Institucional del primer trimestreT1 2023.
7.	En el primer semestre de 2023, la entidad actualizó la Matriz de Riesgos de corrupción versión 1 y 2 publicada en la página WEB de SAE.
8.	En el primer semestre del 2023, se reporta la materialización de siete (7) Riesgos Operativos, uno de ellos generado en la actual vigencia y los demás de anteriores. de Cuatro (4) riesgos reportados en el 2022 se encuentran en proceso tres (3) con planes de acción vigentes.
9.	Se establecieron en el formato FBSI 054 Versión 3 del 11/07/2022 los riesgos contractuales identificados en los estudios previos o términos de referencia, para la contratación de servicios de terceros.
10.	La oficina de control interno realiza los informes de seguimiento a mapas de corrupción y al plan anticorrupción y atención al ciudadano, del primer cuatrimestre de 2023 https://www.saesas.gov.co/?idcategoria=122905
11.	El seguimiento del plan de acción debe ser presentado dentro de las cuatro semanas siguientes al corte (Procedimiento Revisión por la Dirección P-DE2-099 Versión 6 - 22/07/2020). Sin embargo, se observan demoras.
12.	La publicación de la política de Riesgos Versión 2 se encuentra desactualizada en la página WEB de SAE.
13.	Se encuentra en proceso de validar la pertinencia de actualización el orientador estratégico de administración de riesgos y la metodología de riesgos.
14.	Se presentan demoras en la consolidación y presentación del monitoreo de riesgos al comité directivo el cual debe ser trimestral.
15.	Se encuentra pendiente la construcción e implementación del Manual de Funciones.
16.	A la fecha de la evaluación, la entidad tiene pendiente la formulación del Plan de Mejoramiento resultados del informe Independiente del Sistema de Control Interno del segundo semestre de 2022.
</t>
  </si>
  <si>
    <t>1.	La oficina de control interno presenta anualmente la propuesta del PAAI, para el análisis y aprobación del comité institucional de control interno.
2.	En sesión No.2 14/12/2022 la OCI presentó para aprobación del CICCI 
Plan Anual de Auditoría Interna basado en Riesgos 2023.
3.	En sesión No.2- 22/06/2023 Presencial del CICCI la OCI presentó los resultados de la Gestión y Avance Plan Anual de Auditoría Interna basado en Riesgos 2023- Gestión Oficina de Control Interno al 31 de mayo de 2023.
4.	La oficina de control interno presenta el informe de resultados al líder del proceso. Adicionalmente se le remite un informe ejecutivo a la alta dirección. 
Todos los informes que realiza la Oficina de  control Interno son publicados en la Página web de la entidad.
5.	A junio de 2023 la Oficina de Control Interno en desarrollo del PAAI 2023 ha ejecutado dos (2) Evaluaciones Internas: Seguimiento a los negocios de comités Regionales de Occidente y Norte.
2. Auditoría Interna de gestión de semovientes.
6.	En la política de riesgos se propuso un seguimiento detallado a los riesgos contractuales previstos a los estudios previos o términos de referencia, para la tercerización de servicio.
7.	En sesión No.2- 22/06/2023 Presencial del CICCI la OCI presentó los resultados de la Gestión y Avance Plan Anual de Auditoría Interna basado en Riesgos 2023- Gestión Oficina de Control Interno al 31 de mayo de 2023 .que incluye los resultados consolidados de las auditorias de la Contraloría.
8.	A corte del 30/06/2023, la Ofician de control interno lleva un 65% de ejecución del 100% aprobado por el CICI. 
9.	Como segunda línea de Defensa la OAP En sesión Comité Directivo No.6-13/04/2023 presenta ajustes del PI-2023 V.2, en sesión No. 8 -17/05/2023 presenta ajustes del PI-2023 V.3 y en sesión No.11-28/06/2023 presenta ajustes del PI-2023 V.4 aprobados y publicados en la página WEB de SAE.
10.	El evaluador externo de la Auditoria del SIG en el II semestre dejo la observación de la debilidad en el seguimiento a la implementación de las salidas no conformes de las acciones correctivas e indicadores.
11.	No se evidencia presentación de los resultados del seguimiento al plan de cierre de brechas, en el comité directivo.
12.	De acuerdo a l informe de PQRSD del I semestre del 2023 que realiza la OCI  informo:
Revisar las observaciones y conclusiones de los informes de semestres anteriores, para la toma real y efectiva de acciones correctivas, preventivas y de mejora.
13.	Se observa que el periodo se recibió y tramitó 479 tutelas conforme a lo reportado por la Gerencia de Asuntos Legales.
14.	Dentro de la evaluación de la Auditoria de administración de semovientes realizada en el primer semestre del 2023 por la OCI, se evidenciaron falencias a los contratos evaluados como se observa en la OM 2. situación se evidencia una posible materialización del siguiente Riesgo "Posibilidad de Afectación Económica y Reputacional por inadecuada supervisión o interventoría de contratos debido a desconocimiento de los lineamientos y herramientas de la supervisión".
15.	1.	A corte de junio 2023 los desarrollos de los módulos de Sigma SAE 2.0 se encuentran en 85%, evidencia reporte de fábrica de software INDRA con el avance y estado de cada módulo. 
2.	De acuerdo con el proceso que se adelantó para la licencia del MIPG (Daruma) informan que van en un avance del 55% a corte 30/06/2023.
3.	A corte de junio 2023, TEMIS se encuentra publicado en producción y se ha creado varios usuarios, se adjunta Acta del comité de cambios Acta N. 2022-021.pdf, URL: https://temis.saesas.gov.co/Autenticacion/Login, pantallazo con los usuarios activos usuarios TEMIS.png y Usuarios Temis, está al 100%
4.	A corte de junio 2023, se tiene 46 firmas digitales, de las cuales hay 29 asignadas y 17 disponibles, se adjunta imagen del portal de GSE Firmas digitales GSE 2023.png, y archivo con la asignación a funcionarios de SAE.
5.	Al corte del 30 de junio de 2023., se cuenta con desarrolladoras para la creación y actualización de los módulos del sistema SIGMA. 
6.	El registro de activos de Información y el índice de clasificación que se publica en la página WEB de SAE y en el portal de datos abiertos semestralmente 
7.	A corte de junio 2023, para la administración de dispositivos móviles se está solicitando la capacitación para la administración de Microsoft InTune, de acuerdo con los controles que se está trabajando en la matriz de riesgos que se está desarrollando con la GREC y definir las políticas de seguridad de la información. Avance 60%.
8.	La Entidad cuenta con 8 canales de comunicación que se encuentra establecidos. 
9.	Se cuenta con el Plan de Comunicaciones de SAE, este Plan se define anualmente para el desarrollo de la estrategia de divulgación de comunicación interna
11.	La matriz de riesgos de seguridad de la Información fue actualizada en su visión 2 publicada en la página WEB el 30/06/2023. No obstante, falta aprobación por comité de control interno y/o Directivo. Adicionalmente, la actualización no cumple con lo establecido en la Guía de Administración de Riesgos y diseño de controles
12.	Se observa que la información contenida en la intranet no ha sido actualizada en su totalidad.
13.	No se evidencia la difusión de la planeación estratégica y del plan interno por medio de los canales interno-establecidos.
14.	La OGI, cuentas con planes de mejoramiento en curso de la CGR e Internos. 
15.	En Auditoría de Gestión a Sociedades realizada por la oficina de control interno, se evidenciaron posibles situaciones de corrupción y faltas éticas las cuales fueron comunicadas a la Actual Gerencia de Cumplimiento y que se encuentra en ejecución del Plan de Mejoramiento Interno.
16.	Se observa que la información contenida en la intranet no ha sido actualizada en su totalidad.
17.	Teniendo en cuenta el nuevo enfoque de la estrategia de la entidad se hace relevante la actualización de la caracterización, teniendo en cuenta que la que se encuentra publicada se encuentra desactualizada
18.	A la fecha de la evaluación, la entidad tiene pendiente la formulación del Plan de Mejoramiento resultados del informe Independiente del Sistema de Control Interno del segundo semestre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</si>
</sst>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6" x14ac:knownFonts="1">
    <font>
      <sz val="10"/>
      <color theme="1"/>
      <name val="Arial"/>
      <family val="2"/>
    </font>
    <font>
      <sz val="10"/>
      <color theme="1"/>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sz val="10"/>
      <color rgb="FF0D0D0D"/>
      <name val="Arial"/>
      <family val="2"/>
    </font>
    <font>
      <sz val="10"/>
      <color rgb="FF000000"/>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0"/>
      <name val="Arial"/>
      <family val="2"/>
    </font>
    <font>
      <sz val="12"/>
      <name val="Arial"/>
      <family val="2"/>
    </font>
    <font>
      <sz val="11"/>
      <color rgb="FF000000"/>
      <name val="Arial"/>
      <family val="2"/>
    </font>
    <font>
      <b/>
      <i/>
      <sz val="10"/>
      <name val="Arial"/>
      <family val="2"/>
    </font>
    <font>
      <b/>
      <i/>
      <sz val="10"/>
      <color theme="1"/>
      <name val="Arial"/>
      <family val="2"/>
    </font>
    <font>
      <sz val="10"/>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5">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3">
    <xf numFmtId="0" fontId="0" fillId="0" borderId="0"/>
    <xf numFmtId="0" fontId="25" fillId="0" borderId="0"/>
    <xf numFmtId="9" fontId="1" fillId="0" borderId="0" applyFont="0" applyFill="0" applyBorder="0" applyAlignment="0" applyProtection="0"/>
  </cellStyleXfs>
  <cellXfs count="98">
    <xf numFmtId="0" fontId="0" fillId="0" borderId="0" xfId="0"/>
    <xf numFmtId="0" fontId="0" fillId="2" borderId="0" xfId="0" applyFill="1"/>
    <xf numFmtId="0" fontId="0" fillId="2" borderId="0" xfId="0" applyFill="1" applyAlignment="1">
      <alignment horizontal="justify" wrapText="1"/>
    </xf>
    <xf numFmtId="0" fontId="0" fillId="2" borderId="1" xfId="0" applyFill="1" applyBorder="1"/>
    <xf numFmtId="0" fontId="0" fillId="2" borderId="2" xfId="0" applyFill="1" applyBorder="1"/>
    <xf numFmtId="0" fontId="0" fillId="2" borderId="2" xfId="0" applyFill="1" applyBorder="1" applyAlignment="1">
      <alignment horizontal="justify" wrapText="1"/>
    </xf>
    <xf numFmtId="0" fontId="0" fillId="2" borderId="3" xfId="0" applyFill="1" applyBorder="1"/>
    <xf numFmtId="0" fontId="0" fillId="2" borderId="4" xfId="0" applyFill="1" applyBorder="1"/>
    <xf numFmtId="0" fontId="3" fillId="2" borderId="0" xfId="0" applyFont="1" applyFill="1" applyAlignment="1">
      <alignment horizontal="center"/>
    </xf>
    <xf numFmtId="0" fontId="0" fillId="2" borderId="7" xfId="0" applyFill="1" applyBorder="1"/>
    <xf numFmtId="0" fontId="2" fillId="3" borderId="6" xfId="0" applyFont="1" applyFill="1" applyBorder="1" applyAlignment="1">
      <alignment horizontal="center" vertical="center"/>
    </xf>
    <xf numFmtId="164" fontId="3" fillId="2" borderId="0" xfId="0" applyNumberFormat="1" applyFont="1" applyFill="1" applyAlignment="1">
      <alignment horizontal="center"/>
    </xf>
    <xf numFmtId="0" fontId="4" fillId="2" borderId="0" xfId="0" applyFont="1" applyFill="1" applyAlignment="1">
      <alignment vertical="center"/>
    </xf>
    <xf numFmtId="9" fontId="6" fillId="3" borderId="15" xfId="0" applyNumberFormat="1" applyFont="1" applyFill="1" applyBorder="1" applyAlignment="1" applyProtection="1">
      <alignment horizontal="justify" vertical="center" wrapText="1"/>
      <protection hidden="1"/>
    </xf>
    <xf numFmtId="0" fontId="7" fillId="2" borderId="0" xfId="0" applyFont="1" applyFill="1" applyAlignment="1">
      <alignment horizontal="center" vertical="center"/>
    </xf>
    <xf numFmtId="0" fontId="8" fillId="2" borderId="0" xfId="0" applyFont="1" applyFill="1" applyAlignment="1">
      <alignment horizontal="justify" wrapText="1"/>
    </xf>
    <xf numFmtId="0" fontId="8" fillId="2" borderId="0" xfId="0" applyFont="1" applyFill="1"/>
    <xf numFmtId="0" fontId="5" fillId="2" borderId="0" xfId="0" applyFont="1" applyFill="1" applyAlignment="1">
      <alignment horizontal="center" vertical="center"/>
    </xf>
    <xf numFmtId="0" fontId="9" fillId="2" borderId="19" xfId="0" applyFont="1" applyFill="1" applyBorder="1" applyAlignment="1">
      <alignment horizontal="center" vertical="center"/>
    </xf>
    <xf numFmtId="0" fontId="9" fillId="2" borderId="19" xfId="0" applyFont="1" applyFill="1" applyBorder="1" applyAlignment="1">
      <alignment horizontal="justify" vertical="center" wrapText="1"/>
    </xf>
    <xf numFmtId="0" fontId="9" fillId="2" borderId="0" xfId="0" applyFont="1" applyFill="1" applyAlignment="1">
      <alignment horizontal="center" vertical="center"/>
    </xf>
    <xf numFmtId="49" fontId="11"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4" fillId="2" borderId="0" xfId="0" applyFont="1" applyFill="1" applyAlignment="1">
      <alignment wrapText="1"/>
    </xf>
    <xf numFmtId="0" fontId="5" fillId="4" borderId="28" xfId="0" applyFont="1" applyFill="1" applyBorder="1" applyAlignment="1">
      <alignment horizontal="center" vertical="center" wrapText="1"/>
    </xf>
    <xf numFmtId="0" fontId="9" fillId="0" borderId="0" xfId="0" applyFont="1" applyAlignment="1">
      <alignment horizontal="center" vertical="center" wrapText="1"/>
    </xf>
    <xf numFmtId="0" fontId="15" fillId="4" borderId="28"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8" fillId="2" borderId="0" xfId="0" applyFont="1" applyFill="1" applyAlignment="1">
      <alignment horizontal="center" vertical="center" wrapText="1"/>
    </xf>
    <xf numFmtId="0" fontId="15" fillId="3" borderId="29"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0" xfId="0" applyFont="1" applyFill="1" applyAlignment="1">
      <alignment horizontal="center" vertical="center" wrapText="1"/>
    </xf>
    <xf numFmtId="0" fontId="17" fillId="2" borderId="0" xfId="0" applyFont="1" applyFill="1" applyAlignment="1">
      <alignment wrapText="1"/>
    </xf>
    <xf numFmtId="0" fontId="18" fillId="0" borderId="0" xfId="0" applyFont="1" applyAlignment="1">
      <alignment horizontal="center" wrapText="1"/>
    </xf>
    <xf numFmtId="0" fontId="0" fillId="0" borderId="30" xfId="0" applyBorder="1"/>
    <xf numFmtId="0" fontId="0" fillId="0" borderId="0" xfId="0" applyAlignment="1">
      <alignment horizontal="justify" wrapText="1"/>
    </xf>
    <xf numFmtId="0" fontId="5" fillId="5" borderId="6" xfId="0" applyFont="1" applyFill="1" applyBorder="1" applyAlignment="1">
      <alignment horizontal="center" vertical="center" wrapText="1"/>
    </xf>
    <xf numFmtId="0" fontId="15" fillId="0" borderId="0" xfId="0" applyFont="1" applyAlignment="1">
      <alignment vertical="center"/>
    </xf>
    <xf numFmtId="0" fontId="9" fillId="0" borderId="6" xfId="0" applyFont="1" applyBorder="1" applyAlignment="1" applyProtection="1">
      <alignment horizontal="center" vertical="center"/>
      <protection hidden="1"/>
    </xf>
    <xf numFmtId="9" fontId="9" fillId="0" borderId="0" xfId="0" applyNumberFormat="1" applyFont="1" applyAlignment="1">
      <alignment vertical="center"/>
    </xf>
    <xf numFmtId="9" fontId="19" fillId="6" borderId="6" xfId="0" applyNumberFormat="1" applyFont="1" applyFill="1" applyBorder="1" applyAlignment="1" applyProtection="1">
      <alignment horizontal="center" vertical="center"/>
      <protection hidden="1"/>
    </xf>
    <xf numFmtId="0" fontId="20" fillId="0" borderId="31" xfId="0" applyFont="1" applyBorder="1" applyAlignment="1" applyProtection="1">
      <alignment horizontal="justify" vertical="center" wrapText="1"/>
      <protection locked="0"/>
    </xf>
    <xf numFmtId="0" fontId="9" fillId="0" borderId="0" xfId="0" applyFont="1" applyAlignment="1">
      <alignment vertical="center"/>
    </xf>
    <xf numFmtId="9" fontId="19" fillId="6" borderId="6" xfId="0" applyNumberFormat="1" applyFont="1" applyFill="1" applyBorder="1" applyAlignment="1" applyProtection="1">
      <alignment horizontal="center" vertical="center"/>
      <protection locked="0"/>
    </xf>
    <xf numFmtId="0" fontId="9" fillId="0" borderId="11" xfId="0" applyFont="1" applyBorder="1" applyAlignment="1">
      <alignment vertical="center"/>
    </xf>
    <xf numFmtId="0" fontId="21" fillId="0" borderId="11" xfId="0" applyFont="1" applyBorder="1" applyAlignment="1" applyProtection="1">
      <alignment horizontal="justify" vertical="center" wrapText="1"/>
      <protection locked="0"/>
    </xf>
    <xf numFmtId="0" fontId="9" fillId="0" borderId="0" xfId="0" applyFont="1" applyAlignment="1">
      <alignment horizontal="left" vertical="center"/>
    </xf>
    <xf numFmtId="9" fontId="9" fillId="0" borderId="6" xfId="0" applyNumberFormat="1" applyFont="1" applyBorder="1" applyAlignment="1" applyProtection="1">
      <alignment horizontal="center" vertical="center"/>
      <protection locked="0"/>
    </xf>
    <xf numFmtId="0" fontId="9" fillId="2" borderId="7" xfId="0" applyFont="1" applyFill="1" applyBorder="1" applyAlignment="1">
      <alignment vertical="center"/>
    </xf>
    <xf numFmtId="0" fontId="9" fillId="2" borderId="0" xfId="0" applyFont="1" applyFill="1" applyAlignment="1">
      <alignment vertical="center"/>
    </xf>
    <xf numFmtId="0" fontId="0" fillId="0" borderId="0" xfId="0" applyAlignment="1">
      <alignment horizontal="center"/>
    </xf>
    <xf numFmtId="0" fontId="0" fillId="0" borderId="6" xfId="0" applyBorder="1"/>
    <xf numFmtId="0" fontId="13" fillId="0" borderId="31" xfId="0" applyFont="1" applyBorder="1"/>
    <xf numFmtId="0" fontId="0" fillId="0" borderId="0" xfId="0" applyAlignment="1">
      <alignment horizontal="left"/>
    </xf>
    <xf numFmtId="0" fontId="0" fillId="0" borderId="6" xfId="0" applyBorder="1" applyAlignment="1">
      <alignment horizontal="left"/>
    </xf>
    <xf numFmtId="0" fontId="5" fillId="7" borderId="6" xfId="0" applyFont="1" applyFill="1" applyBorder="1" applyAlignment="1">
      <alignment horizontal="center" vertical="center" wrapText="1"/>
    </xf>
    <xf numFmtId="0" fontId="22" fillId="0" borderId="31" xfId="0" applyFont="1" applyBorder="1" applyAlignment="1" applyProtection="1">
      <alignment vertical="top" wrapText="1"/>
      <protection locked="0"/>
    </xf>
    <xf numFmtId="0" fontId="0" fillId="0" borderId="11" xfId="0" applyBorder="1"/>
    <xf numFmtId="0" fontId="5" fillId="3" borderId="6" xfId="0" applyFont="1" applyFill="1" applyBorder="1" applyAlignment="1">
      <alignment horizontal="center" vertical="center" wrapText="1"/>
    </xf>
    <xf numFmtId="0" fontId="5" fillId="8" borderId="6" xfId="0" applyFont="1" applyFill="1" applyBorder="1" applyAlignment="1">
      <alignment horizontal="center" vertical="center" wrapText="1"/>
    </xf>
    <xf numFmtId="0" fontId="20" fillId="0" borderId="31" xfId="0" applyFont="1" applyBorder="1" applyAlignment="1" applyProtection="1">
      <alignment vertical="center" wrapText="1"/>
      <protection locked="0"/>
    </xf>
    <xf numFmtId="0" fontId="5" fillId="9" borderId="6" xfId="0" applyFont="1" applyFill="1" applyBorder="1" applyAlignment="1">
      <alignment horizontal="center" vertical="center" wrapText="1"/>
    </xf>
    <xf numFmtId="0" fontId="13" fillId="0" borderId="31" xfId="0" applyFont="1" applyBorder="1" applyAlignment="1" applyProtection="1">
      <alignment vertical="top" wrapText="1"/>
      <protection locked="0"/>
    </xf>
    <xf numFmtId="0" fontId="15" fillId="2" borderId="0" xfId="0" applyFont="1" applyFill="1" applyAlignment="1">
      <alignment vertical="center"/>
    </xf>
    <xf numFmtId="0" fontId="13" fillId="2" borderId="0" xfId="0" applyFont="1" applyFill="1"/>
    <xf numFmtId="0" fontId="9" fillId="2" borderId="0" xfId="0" applyFont="1" applyFill="1" applyAlignment="1">
      <alignment horizontal="justify" vertical="center" wrapText="1"/>
    </xf>
    <xf numFmtId="0" fontId="9" fillId="2" borderId="0" xfId="0" applyFont="1" applyFill="1" applyAlignment="1">
      <alignment horizontal="left" vertical="center"/>
    </xf>
    <xf numFmtId="0" fontId="23" fillId="2" borderId="0" xfId="0" applyFont="1" applyFill="1" applyAlignment="1">
      <alignment vertical="center"/>
    </xf>
    <xf numFmtId="0" fontId="24" fillId="2" borderId="0" xfId="0" applyFont="1" applyFill="1"/>
    <xf numFmtId="0" fontId="0" fillId="2" borderId="32" xfId="0" applyFill="1" applyBorder="1"/>
    <xf numFmtId="0" fontId="0" fillId="2" borderId="33" xfId="0" applyFill="1" applyBorder="1"/>
    <xf numFmtId="0" fontId="0" fillId="2" borderId="33" xfId="0" applyFill="1" applyBorder="1" applyAlignment="1">
      <alignment horizontal="justify" wrapText="1"/>
    </xf>
    <xf numFmtId="0" fontId="0" fillId="2" borderId="34" xfId="0" applyFill="1" applyBorder="1"/>
    <xf numFmtId="49" fontId="10" fillId="2" borderId="20" xfId="0" applyNumberFormat="1" applyFont="1" applyFill="1" applyBorder="1" applyAlignment="1">
      <alignment horizontal="left" vertical="center" wrapText="1"/>
    </xf>
    <xf numFmtId="49" fontId="10"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10" fillId="2" borderId="26" xfId="0" applyNumberFormat="1" applyFont="1" applyFill="1" applyBorder="1" applyAlignment="1">
      <alignment horizontal="left" vertical="center" wrapText="1"/>
    </xf>
    <xf numFmtId="49" fontId="10"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2" fillId="3" borderId="5"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3" fillId="2" borderId="6" xfId="0" applyFont="1" applyFill="1" applyBorder="1" applyAlignment="1" applyProtection="1">
      <alignment horizontal="center"/>
      <protection locked="0"/>
    </xf>
    <xf numFmtId="164" fontId="3" fillId="2" borderId="9" xfId="0" applyNumberFormat="1" applyFont="1" applyFill="1" applyBorder="1" applyAlignment="1" applyProtection="1">
      <alignment horizontal="center" vertical="center"/>
      <protection locked="0"/>
    </xf>
    <xf numFmtId="164" fontId="3" fillId="2" borderId="10" xfId="0" applyNumberFormat="1" applyFont="1" applyFill="1" applyBorder="1" applyAlignment="1" applyProtection="1">
      <alignment horizontal="center" vertical="center"/>
      <protection locked="0"/>
    </xf>
    <xf numFmtId="164" fontId="3" fillId="2" borderId="11" xfId="0" applyNumberFormat="1" applyFont="1" applyFill="1" applyBorder="1" applyAlignment="1" applyProtection="1">
      <alignment horizontal="center" vertical="center"/>
      <protection locked="0"/>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6"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xf numFmtId="49" fontId="12" fillId="2" borderId="23" xfId="0" applyNumberFormat="1" applyFont="1" applyFill="1" applyBorder="1" applyAlignment="1" applyProtection="1">
      <alignment horizontal="left" vertical="center" wrapText="1"/>
      <protection locked="0"/>
    </xf>
    <xf numFmtId="49" fontId="13" fillId="2" borderId="24" xfId="0" applyNumberFormat="1" applyFont="1" applyFill="1" applyBorder="1" applyAlignment="1" applyProtection="1">
      <alignment horizontal="left" vertical="center" wrapText="1"/>
      <protection locked="0"/>
    </xf>
    <xf numFmtId="49" fontId="13" fillId="2" borderId="25" xfId="0" applyNumberFormat="1" applyFont="1" applyFill="1" applyBorder="1" applyAlignment="1" applyProtection="1">
      <alignment horizontal="left" vertical="center" wrapText="1"/>
      <protection locked="0"/>
    </xf>
  </cellXfs>
  <cellStyles count="3">
    <cellStyle name="Normal" xfId="0" builtinId="0"/>
    <cellStyle name="Normal 2" xfId="1" xr:uid="{DA15F13A-47B6-4126-A315-724A6769597B}"/>
    <cellStyle name="Porcentaje 2" xfId="2" xr:uid="{92C69071-B2B2-444A-BC5E-4202BA10BF0F}"/>
  </cellStyles>
  <dxfs count="21">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1224642</xdr:colOff>
      <xdr:row>14</xdr:row>
      <xdr:rowOff>34633</xdr:rowOff>
    </xdr:to>
    <xdr:pic>
      <xdr:nvPicPr>
        <xdr:cNvPr id="2" name="Imagen 1">
          <a:extLst>
            <a:ext uri="{FF2B5EF4-FFF2-40B4-BE49-F238E27FC236}">
              <a16:creationId xmlns:a16="http://schemas.microsoft.com/office/drawing/2014/main" id="{EF9D2775-F949-42E7-AAE7-0D2B10FFE467}"/>
            </a:ext>
          </a:extLst>
        </xdr:cNvPr>
        <xdr:cNvPicPr>
          <a:picLocks noChangeAspect="1"/>
        </xdr:cNvPicPr>
      </xdr:nvPicPr>
      <xdr:blipFill>
        <a:blip xmlns:r="http://schemas.openxmlformats.org/officeDocument/2006/relationships" r:embed="rId1"/>
        <a:stretch>
          <a:fillRect/>
        </a:stretch>
      </xdr:blipFill>
      <xdr:spPr>
        <a:xfrm>
          <a:off x="2615292" y="1702968"/>
          <a:ext cx="4400550"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file:///\\fileserver\publica\8%20-%20Oficina%20de%20Control%20Interno\2023\Liderazgo%20Estrategico\Inf%20Independiente%20del%20SCI\I%20semestre%20del%202023\Informe%20Ind%20del%20SCI%20de%20la%20SAE%20SAS%20I%20semestre%202023%20V2%20310723.xlsx" TargetMode="External"/><Relationship Id="rId1" Type="http://schemas.openxmlformats.org/officeDocument/2006/relationships/externalLinkPath" Target="Informe%20Ind%20del%20SCI%20de%20la%20SAE%20SAS%20I%20semestre%202023%20V2%203107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s>
    <sheetDataSet>
      <sheetData sheetId="0" refreshError="1"/>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A1"/>
      <sheetName val="Hoja4"/>
      <sheetName val="DATA2"/>
    </sheetNames>
    <sheetDataSet>
      <sheetData sheetId="0"/>
      <sheetData sheetId="1" refreshError="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 val="valores"/>
    </sheetNames>
    <sheetDataSet>
      <sheetData sheetId="0" refreshError="1"/>
      <sheetData sheetId="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sheetData sheetId="32"/>
      <sheetData sheetId="3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atalogo"/>
      <sheetName val="23 Part Adq"/>
    </sheetNames>
    <sheetDataSet>
      <sheetData sheetId="0" refreshError="1"/>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2"/>
      <sheetName val="2022"/>
      <sheetName val="Hoja1"/>
    </sheetNames>
    <sheetDataSet>
      <sheetData sheetId="0"/>
      <sheetData sheetId="1"/>
      <sheetData sheetId="2"/>
      <sheetData sheetId="3"/>
      <sheetData sheetId="4"/>
      <sheetData sheetId="5"/>
      <sheetData sheetId="6"/>
      <sheetData sheetId="7"/>
      <sheetData sheetId="8"/>
      <sheetData sheetId="9"/>
      <sheetData sheetId="10"/>
      <sheetData sheetId="11">
        <row r="1">
          <cell r="A1" t="str">
            <v>ID</v>
          </cell>
        </row>
        <row r="2">
          <cell r="N2">
            <v>0.72916666666666663</v>
          </cell>
        </row>
        <row r="26">
          <cell r="N26">
            <v>0.8529411764705882</v>
          </cell>
        </row>
        <row r="43">
          <cell r="N43">
            <v>0.625</v>
          </cell>
        </row>
        <row r="55">
          <cell r="N55">
            <v>0.6785714285714286</v>
          </cell>
        </row>
        <row r="69">
          <cell r="N69">
            <v>0.8571428571428571</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769EA-430A-4E4C-BB00-B82EC2D26D41}">
  <dimension ref="B1:V38"/>
  <sheetViews>
    <sheetView tabSelected="1" zoomScale="90" zoomScaleNormal="90" workbookViewId="0">
      <selection activeCell="F33" sqref="F33"/>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4.7109375" style="1" customWidth="1"/>
    <col min="6" max="6" width="7.42578125" style="1" customWidth="1"/>
    <col min="7" max="7" width="18.5703125" style="1" customWidth="1"/>
    <col min="8" max="8" width="7.5703125" style="1" customWidth="1"/>
    <col min="9" max="9" width="121.85546875" style="1" customWidth="1"/>
    <col min="10" max="10" width="5.85546875" style="1" customWidth="1"/>
    <col min="11" max="11" width="28.140625" style="1" customWidth="1"/>
    <col min="12" max="12" width="4.28515625" style="1" customWidth="1"/>
    <col min="13" max="13" width="78.7109375" style="2" customWidth="1"/>
    <col min="14" max="14" width="5.85546875" style="1" customWidth="1"/>
    <col min="15" max="15" width="24.85546875" style="1" customWidth="1"/>
    <col min="16" max="16" width="7" style="1" customWidth="1"/>
    <col min="17" max="16384" width="11.42578125" style="1"/>
  </cols>
  <sheetData>
    <row r="1" spans="2:16" ht="13.5" thickBot="1" x14ac:dyDescent="0.25"/>
    <row r="2" spans="2:16" ht="18" customHeight="1" thickTop="1" x14ac:dyDescent="0.2">
      <c r="B2" s="3"/>
      <c r="C2" s="4"/>
      <c r="D2" s="4"/>
      <c r="E2" s="4"/>
      <c r="F2" s="4"/>
      <c r="G2" s="4"/>
      <c r="H2" s="4"/>
      <c r="I2" s="4"/>
      <c r="J2" s="4"/>
      <c r="K2" s="4"/>
      <c r="L2" s="4"/>
      <c r="M2" s="5"/>
      <c r="N2" s="4"/>
      <c r="O2" s="4"/>
      <c r="P2" s="6"/>
    </row>
    <row r="3" spans="2:16" ht="18" customHeight="1" x14ac:dyDescent="0.3">
      <c r="B3" s="7"/>
      <c r="E3" s="83" t="s">
        <v>0</v>
      </c>
      <c r="F3" s="85" t="s">
        <v>1</v>
      </c>
      <c r="G3" s="85"/>
      <c r="H3" s="85"/>
      <c r="I3" s="85"/>
      <c r="J3" s="85"/>
      <c r="K3" s="85"/>
      <c r="L3" s="85"/>
      <c r="M3" s="85"/>
      <c r="N3" s="8"/>
      <c r="O3" s="8"/>
      <c r="P3" s="9"/>
    </row>
    <row r="4" spans="2:16" ht="18" customHeight="1" x14ac:dyDescent="0.3">
      <c r="B4" s="7"/>
      <c r="E4" s="84"/>
      <c r="F4" s="85"/>
      <c r="G4" s="85"/>
      <c r="H4" s="85"/>
      <c r="I4" s="85"/>
      <c r="J4" s="85"/>
      <c r="K4" s="85"/>
      <c r="L4" s="85"/>
      <c r="M4" s="85"/>
      <c r="N4" s="8"/>
      <c r="O4" s="8"/>
      <c r="P4" s="9"/>
    </row>
    <row r="5" spans="2:16" ht="41.25" customHeight="1" x14ac:dyDescent="0.3">
      <c r="B5" s="7"/>
      <c r="E5" s="10" t="s">
        <v>2</v>
      </c>
      <c r="F5" s="86" t="s">
        <v>3</v>
      </c>
      <c r="G5" s="87"/>
      <c r="H5" s="87"/>
      <c r="I5" s="87"/>
      <c r="J5" s="87"/>
      <c r="K5" s="87"/>
      <c r="L5" s="87"/>
      <c r="M5" s="88"/>
      <c r="N5" s="11"/>
      <c r="O5" s="11"/>
      <c r="P5" s="9"/>
    </row>
    <row r="6" spans="2:16" ht="18" customHeight="1" thickBot="1" x14ac:dyDescent="0.35">
      <c r="B6" s="7"/>
      <c r="E6" s="12"/>
      <c r="F6" s="11"/>
      <c r="G6" s="11"/>
      <c r="H6" s="11"/>
      <c r="I6" s="11"/>
      <c r="J6" s="11"/>
      <c r="K6" s="11"/>
      <c r="L6" s="11"/>
      <c r="P6" s="9"/>
    </row>
    <row r="7" spans="2:16" ht="93" customHeight="1" thickBot="1" x14ac:dyDescent="0.25">
      <c r="B7" s="7"/>
      <c r="I7" s="89" t="s">
        <v>4</v>
      </c>
      <c r="J7" s="90"/>
      <c r="K7" s="91"/>
      <c r="M7" s="13">
        <f>+AVERAGE(G25,G27,G29,G31,G33)</f>
        <v>0.74856442577030813</v>
      </c>
      <c r="N7" s="14"/>
      <c r="O7" s="14"/>
      <c r="P7" s="9"/>
    </row>
    <row r="8" spans="2:16" ht="18" customHeight="1" x14ac:dyDescent="0.25">
      <c r="B8" s="7"/>
      <c r="M8" s="15"/>
      <c r="N8" s="16"/>
      <c r="O8" s="16"/>
      <c r="P8" s="9"/>
    </row>
    <row r="9" spans="2:16" ht="18" customHeight="1" x14ac:dyDescent="0.2">
      <c r="B9" s="7"/>
      <c r="P9" s="9"/>
    </row>
    <row r="10" spans="2:16" x14ac:dyDescent="0.2">
      <c r="B10" s="7"/>
      <c r="P10" s="9"/>
    </row>
    <row r="11" spans="2:16" x14ac:dyDescent="0.2">
      <c r="B11" s="7"/>
      <c r="P11" s="9"/>
    </row>
    <row r="12" spans="2:16" x14ac:dyDescent="0.2">
      <c r="B12" s="7"/>
      <c r="P12" s="9"/>
    </row>
    <row r="13" spans="2:16" x14ac:dyDescent="0.2">
      <c r="B13" s="7"/>
      <c r="P13" s="9"/>
    </row>
    <row r="14" spans="2:16" x14ac:dyDescent="0.2">
      <c r="B14" s="7"/>
      <c r="P14" s="9"/>
    </row>
    <row r="15" spans="2:16" x14ac:dyDescent="0.2">
      <c r="B15" s="7"/>
      <c r="P15" s="9"/>
    </row>
    <row r="16" spans="2:16" x14ac:dyDescent="0.2">
      <c r="B16" s="7"/>
      <c r="P16" s="9"/>
    </row>
    <row r="17" spans="2:22" ht="23.25" x14ac:dyDescent="0.2">
      <c r="B17" s="7"/>
      <c r="C17" s="92" t="s">
        <v>5</v>
      </c>
      <c r="D17" s="93"/>
      <c r="E17" s="93"/>
      <c r="F17" s="93"/>
      <c r="G17" s="93"/>
      <c r="H17" s="93"/>
      <c r="I17" s="93"/>
      <c r="J17" s="93"/>
      <c r="K17" s="93"/>
      <c r="L17" s="93"/>
      <c r="M17" s="94"/>
      <c r="N17" s="17"/>
      <c r="O17" s="17"/>
      <c r="P17" s="9"/>
    </row>
    <row r="18" spans="2:22" ht="15.75" customHeight="1" x14ac:dyDescent="0.2">
      <c r="B18" s="7"/>
      <c r="C18" s="18"/>
      <c r="D18" s="18"/>
      <c r="E18" s="18"/>
      <c r="F18" s="18"/>
      <c r="G18" s="18"/>
      <c r="H18" s="18"/>
      <c r="I18" s="18"/>
      <c r="J18" s="18"/>
      <c r="K18" s="18"/>
      <c r="L18" s="18"/>
      <c r="M18" s="19"/>
      <c r="N18" s="20"/>
      <c r="O18" s="20"/>
      <c r="P18" s="9"/>
    </row>
    <row r="19" spans="2:22" ht="159" customHeight="1" x14ac:dyDescent="0.2">
      <c r="B19" s="7"/>
      <c r="C19" s="73" t="s">
        <v>6</v>
      </c>
      <c r="D19" s="74"/>
      <c r="E19" s="21" t="s">
        <v>7</v>
      </c>
      <c r="F19" s="95" t="s">
        <v>8</v>
      </c>
      <c r="G19" s="96"/>
      <c r="H19" s="96"/>
      <c r="I19" s="96"/>
      <c r="J19" s="96"/>
      <c r="K19" s="96"/>
      <c r="L19" s="96"/>
      <c r="M19" s="97"/>
      <c r="N19" s="22"/>
      <c r="O19" s="22"/>
      <c r="P19" s="9"/>
    </row>
    <row r="20" spans="2:22" ht="78.75" customHeight="1" x14ac:dyDescent="0.2">
      <c r="B20" s="7"/>
      <c r="C20" s="73" t="s">
        <v>9</v>
      </c>
      <c r="D20" s="74"/>
      <c r="E20" s="21" t="s">
        <v>10</v>
      </c>
      <c r="F20" s="75" t="s">
        <v>11</v>
      </c>
      <c r="G20" s="76"/>
      <c r="H20" s="76"/>
      <c r="I20" s="76"/>
      <c r="J20" s="76"/>
      <c r="K20" s="76"/>
      <c r="L20" s="76"/>
      <c r="M20" s="77"/>
      <c r="N20" s="22"/>
      <c r="O20" s="22"/>
      <c r="P20" s="9"/>
    </row>
    <row r="21" spans="2:22" ht="267" customHeight="1" x14ac:dyDescent="0.2">
      <c r="B21" s="7"/>
      <c r="C21" s="78" t="s">
        <v>12</v>
      </c>
      <c r="D21" s="79"/>
      <c r="E21" s="21" t="s">
        <v>10</v>
      </c>
      <c r="F21" s="80" t="s">
        <v>13</v>
      </c>
      <c r="G21" s="81"/>
      <c r="H21" s="81"/>
      <c r="I21" s="81"/>
      <c r="J21" s="81"/>
      <c r="K21" s="81"/>
      <c r="L21" s="81"/>
      <c r="M21" s="82"/>
      <c r="N21" s="22"/>
      <c r="O21" s="22"/>
      <c r="P21" s="9"/>
    </row>
    <row r="22" spans="2:22" ht="66" customHeight="1" thickBot="1" x14ac:dyDescent="0.25">
      <c r="B22" s="7"/>
      <c r="G22" s="23"/>
      <c r="P22" s="9"/>
    </row>
    <row r="23" spans="2:22" ht="102.75" customHeight="1" thickBot="1" x14ac:dyDescent="0.25">
      <c r="B23" s="7"/>
      <c r="C23" s="24" t="s">
        <v>14</v>
      </c>
      <c r="D23" s="25"/>
      <c r="E23" s="26" t="s">
        <v>15</v>
      </c>
      <c r="F23" s="25"/>
      <c r="G23" s="26" t="s">
        <v>16</v>
      </c>
      <c r="H23" s="25"/>
      <c r="I23" s="27" t="s">
        <v>17</v>
      </c>
      <c r="J23" s="28"/>
      <c r="K23" s="29" t="s">
        <v>18</v>
      </c>
      <c r="L23" s="28"/>
      <c r="M23" s="30" t="s">
        <v>19</v>
      </c>
      <c r="N23" s="28"/>
      <c r="O23" s="31" t="s">
        <v>20</v>
      </c>
      <c r="P23" s="9"/>
      <c r="Q23" s="32"/>
    </row>
    <row r="24" spans="2:22" ht="6.75" customHeight="1" x14ac:dyDescent="0.35">
      <c r="B24" s="7"/>
      <c r="C24" s="33"/>
      <c r="D24"/>
      <c r="E24"/>
      <c r="F24"/>
      <c r="G24"/>
      <c r="H24"/>
      <c r="I24" s="34"/>
      <c r="J24"/>
      <c r="K24" s="34"/>
      <c r="L24"/>
      <c r="M24" s="35"/>
      <c r="N24"/>
      <c r="O24"/>
      <c r="P24" s="9"/>
    </row>
    <row r="25" spans="2:22" ht="409.5" customHeight="1" x14ac:dyDescent="0.2">
      <c r="B25" s="7"/>
      <c r="C25" s="36" t="s">
        <v>21</v>
      </c>
      <c r="D25" s="37"/>
      <c r="E25" s="38" t="str">
        <f>+IF([23]Hoja1!$N$2&gt;=0.5,"Si","No")</f>
        <v>Si</v>
      </c>
      <c r="F25" s="39"/>
      <c r="G25" s="40">
        <f>+[23]Hoja1!N2</f>
        <v>0.72916666666666663</v>
      </c>
      <c r="H25" s="39"/>
      <c r="I25" s="41" t="s">
        <v>22</v>
      </c>
      <c r="J25" s="42"/>
      <c r="K25" s="43">
        <v>0.79</v>
      </c>
      <c r="L25" s="44"/>
      <c r="M25" s="45" t="s">
        <v>27</v>
      </c>
      <c r="N25" s="46"/>
      <c r="O25" s="47">
        <f>G25-K25</f>
        <v>-6.0833333333333406E-2</v>
      </c>
      <c r="P25" s="48"/>
      <c r="Q25" s="49"/>
      <c r="R25" s="49"/>
      <c r="S25" s="49"/>
      <c r="T25" s="49"/>
      <c r="U25" s="49"/>
      <c r="V25" s="49"/>
    </row>
    <row r="26" spans="2:22" ht="6.75" customHeight="1" x14ac:dyDescent="0.35">
      <c r="B26" s="7"/>
      <c r="C26" s="33"/>
      <c r="D26"/>
      <c r="E26" s="50"/>
      <c r="F26"/>
      <c r="G26" s="51"/>
      <c r="H26"/>
      <c r="I26" s="52"/>
      <c r="J26"/>
      <c r="K26" s="34"/>
      <c r="L26"/>
      <c r="M26" s="35"/>
      <c r="N26" s="53"/>
      <c r="O26" s="54"/>
      <c r="P26" s="9"/>
    </row>
    <row r="27" spans="2:22" ht="408.75" customHeight="1" x14ac:dyDescent="0.2">
      <c r="B27" s="7"/>
      <c r="C27" s="55" t="s">
        <v>23</v>
      </c>
      <c r="D27" s="37"/>
      <c r="E27" s="38" t="str">
        <f>+IF([23]Hoja1!$N$26&gt;=0.5,"Si","No")</f>
        <v>Si</v>
      </c>
      <c r="F27"/>
      <c r="G27" s="40">
        <f>+[23]Hoja1!N26</f>
        <v>0.8529411764705882</v>
      </c>
      <c r="H27"/>
      <c r="I27" s="56" t="s">
        <v>30</v>
      </c>
      <c r="J27"/>
      <c r="K27" s="43">
        <v>0.85</v>
      </c>
      <c r="L27" s="57"/>
      <c r="M27" s="45" t="s">
        <v>27</v>
      </c>
      <c r="N27" s="46"/>
      <c r="O27" s="47">
        <f>G27-K27</f>
        <v>2.9411764705882248E-3</v>
      </c>
      <c r="P27" s="9"/>
    </row>
    <row r="28" spans="2:22" ht="6.75" customHeight="1" x14ac:dyDescent="0.35">
      <c r="B28" s="7"/>
      <c r="C28" s="33"/>
      <c r="D28"/>
      <c r="E28" s="50"/>
      <c r="F28"/>
      <c r="G28" s="51"/>
      <c r="H28"/>
      <c r="I28" s="52"/>
      <c r="J28"/>
      <c r="K28" s="34"/>
      <c r="L28"/>
      <c r="M28" s="35"/>
      <c r="N28" s="53"/>
      <c r="O28" s="54"/>
      <c r="P28" s="9"/>
    </row>
    <row r="29" spans="2:22" ht="408.75" customHeight="1" x14ac:dyDescent="0.2">
      <c r="B29" s="7"/>
      <c r="C29" s="58" t="s">
        <v>24</v>
      </c>
      <c r="D29" s="37"/>
      <c r="E29" s="38" t="str">
        <f>+IF([23]Hoja1!$N$43&gt;=0.5,"Si","No")</f>
        <v>Si</v>
      </c>
      <c r="F29"/>
      <c r="G29" s="40">
        <f>+[23]Hoja1!N43</f>
        <v>0.625</v>
      </c>
      <c r="H29"/>
      <c r="I29" s="41" t="s">
        <v>29</v>
      </c>
      <c r="J29"/>
      <c r="K29" s="43">
        <v>0.63</v>
      </c>
      <c r="L29" s="57"/>
      <c r="M29" s="45" t="s">
        <v>27</v>
      </c>
      <c r="N29" s="46"/>
      <c r="O29" s="47">
        <f>G29-K29</f>
        <v>-5.0000000000000044E-3</v>
      </c>
      <c r="P29" s="9"/>
    </row>
    <row r="30" spans="2:22" ht="6.75" customHeight="1" x14ac:dyDescent="0.35">
      <c r="B30" s="7"/>
      <c r="C30" s="33"/>
      <c r="D30"/>
      <c r="E30" s="50"/>
      <c r="F30"/>
      <c r="G30" s="51"/>
      <c r="H30"/>
      <c r="I30" s="52"/>
      <c r="J30"/>
      <c r="K30" s="34"/>
      <c r="L30"/>
      <c r="M30" s="35"/>
      <c r="N30" s="53"/>
      <c r="O30" s="54"/>
      <c r="P30" s="9"/>
    </row>
    <row r="31" spans="2:22" ht="406.5" customHeight="1" x14ac:dyDescent="0.2">
      <c r="B31" s="7"/>
      <c r="C31" s="59" t="s">
        <v>25</v>
      </c>
      <c r="D31" s="37"/>
      <c r="E31" s="38" t="str">
        <f>+IF([23]Hoja1!$N$55&gt;=0.5,"Si","No")</f>
        <v>Si</v>
      </c>
      <c r="F31"/>
      <c r="G31" s="40">
        <f>+[23]Hoja1!N55</f>
        <v>0.6785714285714286</v>
      </c>
      <c r="H31"/>
      <c r="I31" s="60" t="s">
        <v>28</v>
      </c>
      <c r="J31"/>
      <c r="K31" s="43">
        <v>0.82</v>
      </c>
      <c r="L31" s="57"/>
      <c r="M31" s="45" t="s">
        <v>27</v>
      </c>
      <c r="N31" s="46"/>
      <c r="O31" s="47">
        <f>G31-K31</f>
        <v>-0.14142857142857135</v>
      </c>
      <c r="P31" s="9"/>
    </row>
    <row r="32" spans="2:22" ht="6.75" customHeight="1" x14ac:dyDescent="0.35">
      <c r="B32" s="7"/>
      <c r="C32" s="33"/>
      <c r="D32"/>
      <c r="E32" s="50"/>
      <c r="F32"/>
      <c r="G32" s="51"/>
      <c r="H32"/>
      <c r="I32" s="52"/>
      <c r="J32"/>
      <c r="K32" s="34"/>
      <c r="L32"/>
      <c r="M32" s="35"/>
      <c r="N32" s="53"/>
      <c r="O32" s="54"/>
      <c r="P32" s="9"/>
    </row>
    <row r="33" spans="2:16" ht="409.5" customHeight="1" x14ac:dyDescent="0.2">
      <c r="B33" s="7"/>
      <c r="C33" s="61" t="s">
        <v>26</v>
      </c>
      <c r="D33" s="37"/>
      <c r="E33" s="38" t="str">
        <f>+IF([23]Hoja1!$N$69&gt;=0.5,"Si","No")</f>
        <v>Si</v>
      </c>
      <c r="F33"/>
      <c r="G33" s="40">
        <f>+[23]Hoja1!N69</f>
        <v>0.8571428571428571</v>
      </c>
      <c r="H33"/>
      <c r="I33" s="62" t="s">
        <v>31</v>
      </c>
      <c r="J33"/>
      <c r="K33" s="43">
        <v>0.89</v>
      </c>
      <c r="L33" s="57"/>
      <c r="M33" s="45" t="s">
        <v>27</v>
      </c>
      <c r="N33" s="46"/>
      <c r="O33" s="47">
        <f>G33-K33</f>
        <v>-3.2857142857142918E-2</v>
      </c>
      <c r="P33" s="9"/>
    </row>
    <row r="34" spans="2:16" ht="15.75" x14ac:dyDescent="0.2">
      <c r="B34" s="7"/>
      <c r="C34" s="63"/>
      <c r="D34" s="63"/>
      <c r="E34" s="20"/>
      <c r="I34" s="64"/>
      <c r="M34" s="65"/>
      <c r="N34" s="66"/>
      <c r="O34" s="66"/>
      <c r="P34" s="9"/>
    </row>
    <row r="35" spans="2:16" ht="15.75" x14ac:dyDescent="0.2">
      <c r="B35" s="7"/>
      <c r="C35" s="67"/>
      <c r="D35" s="63"/>
      <c r="E35" s="20"/>
      <c r="M35" s="65"/>
      <c r="N35" s="66"/>
      <c r="O35" s="66"/>
      <c r="P35" s="9"/>
    </row>
    <row r="36" spans="2:16" x14ac:dyDescent="0.2">
      <c r="B36" s="7"/>
      <c r="C36" s="68"/>
      <c r="P36" s="9"/>
    </row>
    <row r="37" spans="2:16" ht="13.5" thickBot="1" x14ac:dyDescent="0.25">
      <c r="B37" s="69"/>
      <c r="C37" s="70"/>
      <c r="D37" s="70"/>
      <c r="E37" s="70"/>
      <c r="F37" s="70"/>
      <c r="G37" s="70"/>
      <c r="H37" s="70"/>
      <c r="I37" s="70"/>
      <c r="J37" s="70"/>
      <c r="K37" s="70"/>
      <c r="L37" s="70"/>
      <c r="M37" s="71"/>
      <c r="N37" s="70"/>
      <c r="O37" s="70"/>
      <c r="P37" s="72"/>
    </row>
    <row r="38" spans="2:16" ht="13.5" thickTop="1" x14ac:dyDescent="0.2"/>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K25">
    <cfRule type="cellIs" dxfId="17" priority="13" operator="between">
      <formula>0.76</formula>
      <formula>1</formula>
    </cfRule>
    <cfRule type="cellIs" dxfId="16" priority="14" operator="between">
      <formula>0.51</formula>
      <formula>0.75</formula>
    </cfRule>
    <cfRule type="cellIs" dxfId="15" priority="15" operator="between">
      <formula>0.26</formula>
      <formula>0.5</formula>
    </cfRule>
  </conditionalFormatting>
  <conditionalFormatting sqref="K27">
    <cfRule type="cellIs" dxfId="14" priority="10" operator="between">
      <formula>0.76</formula>
      <formula>1</formula>
    </cfRule>
    <cfRule type="cellIs" dxfId="13" priority="11" operator="between">
      <formula>0.51</formula>
      <formula>0.75</formula>
    </cfRule>
    <cfRule type="cellIs" dxfId="12" priority="12" operator="between">
      <formula>0.26</formula>
      <formula>0.5</formula>
    </cfRule>
  </conditionalFormatting>
  <conditionalFormatting sqref="K29">
    <cfRule type="cellIs" dxfId="11" priority="7" operator="between">
      <formula>0.76</formula>
      <formula>1</formula>
    </cfRule>
    <cfRule type="cellIs" dxfId="10" priority="8" operator="between">
      <formula>0.51</formula>
      <formula>0.75</formula>
    </cfRule>
    <cfRule type="cellIs" dxfId="9" priority="9" operator="between">
      <formula>0.26</formula>
      <formula>0.5</formula>
    </cfRule>
  </conditionalFormatting>
  <conditionalFormatting sqref="K31">
    <cfRule type="cellIs" dxfId="8" priority="4" operator="between">
      <formula>0.76</formula>
      <formula>1</formula>
    </cfRule>
    <cfRule type="cellIs" dxfId="7" priority="5" operator="between">
      <formula>0.51</formula>
      <formula>0.75</formula>
    </cfRule>
    <cfRule type="cellIs" dxfId="6" priority="6" operator="between">
      <formula>0.26</formula>
      <formula>0.5</formula>
    </cfRule>
  </conditionalFormatting>
  <conditionalFormatting sqref="K33">
    <cfRule type="cellIs" dxfId="5" priority="1" operator="between">
      <formula>0.76</formula>
      <formula>1</formula>
    </cfRule>
    <cfRule type="cellIs" dxfId="4" priority="2" operator="between">
      <formula>0.51</formula>
      <formula>0.75</formula>
    </cfRule>
    <cfRule type="cellIs" dxfId="3" priority="3" operator="between">
      <formula>0.26</formula>
      <formula>0.5</formula>
    </cfRule>
  </conditionalFormatting>
  <conditionalFormatting sqref="M7">
    <cfRule type="cellIs" priority="16" operator="between">
      <formula>0.76</formula>
      <formula>1</formula>
    </cfRule>
    <cfRule type="cellIs" dxfId="2" priority="17" operator="between">
      <formula>0.51</formula>
      <formula>0.75</formula>
    </cfRule>
    <cfRule type="cellIs" dxfId="1" priority="18" operator="between">
      <formula>0.26</formula>
      <formula>0.5</formula>
    </cfRule>
    <cfRule type="cellIs" dxfId="0" priority="19" operator="between">
      <formula>0</formula>
      <formula>0.25</formula>
    </cfRule>
  </conditionalFormatting>
  <dataValidations count="4">
    <dataValidation type="list" allowBlank="1" showInputMessage="1" showErrorMessage="1" sqref="E19" xr:uid="{BACE5A83-D421-405E-8BF2-74318A3E12C2}">
      <formula1>"Si,No,En proceso"</formula1>
    </dataValidation>
    <dataValidation type="list" allowBlank="1" showInputMessage="1" showErrorMessage="1" sqref="N20:O20 E20:E21" xr:uid="{2DBEA3C8-F1B1-466D-9B4C-79CFA7B5992F}">
      <formula1>"Si, No"</formula1>
    </dataValidation>
    <dataValidation type="list" allowBlank="1" showInputMessage="1" showErrorMessage="1" sqref="N19:O19" xr:uid="{A527A886-F9B7-4862-9DC6-52E751D36C52}">
      <formula1>"Si,No"</formula1>
    </dataValidation>
    <dataValidation allowBlank="1" showInputMessage="1" showErrorMessage="1" prompt="Celda formulada, información proveniente de la pestaña de deficiencias." sqref="E23" xr:uid="{A8D0BC06-5B48-4021-A216-C8E6C50C7073}"/>
  </dataValidations>
  <pageMargins left="0.7" right="0.7" top="0.75" bottom="0.75" header="0.3" footer="0.3"/>
  <pageSetup orientation="portrait"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Blandon Salazar</dc:creator>
  <cp:lastModifiedBy>Paola Andrea Blandon Salazar</cp:lastModifiedBy>
  <dcterms:created xsi:type="dcterms:W3CDTF">2023-07-31T17:53:28Z</dcterms:created>
  <dcterms:modified xsi:type="dcterms:W3CDTF">2023-07-31T18:29:42Z</dcterms:modified>
</cp:coreProperties>
</file>