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172.30.88.29\PerfilesMoviles$\PLOPEZ\Desktop\"/>
    </mc:Choice>
  </mc:AlternateContent>
  <xr:revisionPtr revIDLastSave="0" documentId="8_{0D3F3364-5BF7-4606-8D42-A1A36807F833}" xr6:coauthVersionLast="46" xr6:coauthVersionMax="46" xr10:uidLastSave="{00000000-0000-0000-0000-000000000000}"/>
  <bookViews>
    <workbookView xWindow="-120" yWindow="-120" windowWidth="20010" windowHeight="9480" xr2:uid="{E28A5D3E-5BB0-0E40-8CDA-8AE82E54B37E}"/>
  </bookViews>
  <sheets>
    <sheet name="Mapa de riesgos SD 1.0" sheetId="1" r:id="rId1"/>
  </sheets>
  <externalReferences>
    <externalReference r:id="rId2"/>
    <externalReference r:id="rId3"/>
    <externalReference r:id="rId4"/>
    <externalReference r:id="rId5"/>
  </externalReferences>
  <definedNames>
    <definedName name="_xlnm._FilterDatabase" localSheetId="0" hidden="1">'Mapa de riesgos SD 1.0'!$8:$44</definedName>
    <definedName name="_xlnm.Print_Area" localSheetId="0">'Mapa de riesgos SD 1.0'!$A$1:$AC$44</definedName>
    <definedName name="Clasi_Impacto" localSheetId="0">[1]Tablas!$A$5:$A$7</definedName>
    <definedName name="Clasi_Impacto">[2]Tablas!$A$5:$A$7</definedName>
    <definedName name="Impacto" localSheetId="0">[1]Tablas!$A$1:$A$2</definedName>
    <definedName name="Impacto">[2]Tablas!$A$1:$A$2</definedName>
    <definedName name="Nuevo">[3]!Pro[Procesos]</definedName>
    <definedName name="Probabilidad" localSheetId="0">#REF!</definedName>
    <definedName name="Probabilidad">[4]!Proba[Descriptor]</definedName>
    <definedName name="Procesos" localSheetId="0">#REF!</definedName>
    <definedName name="Procesos">[4]!Pro[Procesos]</definedName>
    <definedName name="Riesgos" localSheetId="0">#REF!</definedName>
    <definedName name="Riesgos">[4]!Tipo_Riesgo[Tipo de Riesgos]</definedName>
    <definedName name="Tip.Ctrl" localSheetId="0">[1]Tablas!$A$27:$A$29</definedName>
    <definedName name="Tip.Ctrl">[2]Tablas!$A$27:$A$29</definedName>
    <definedName name="Tipo" localSheetId="0">#REF!</definedName>
    <definedName name="Tipo">[4]!Tipo_Riesgo[Tipo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44" i="1" l="1"/>
  <c r="AE44" i="1" s="1"/>
  <c r="AE43" i="1"/>
  <c r="AE42" i="1"/>
  <c r="AE41" i="1"/>
  <c r="AE40" i="1"/>
  <c r="AE39" i="1"/>
  <c r="AE38" i="1"/>
  <c r="AE37" i="1"/>
  <c r="AE36" i="1"/>
  <c r="AE35" i="1"/>
  <c r="AE34" i="1"/>
  <c r="AE33" i="1"/>
  <c r="AE32" i="1"/>
  <c r="AE31" i="1"/>
  <c r="AE30" i="1"/>
  <c r="AE29" i="1"/>
  <c r="AE28" i="1"/>
  <c r="AE27" i="1"/>
  <c r="AE23" i="1"/>
  <c r="AE22" i="1"/>
  <c r="AE19" i="1"/>
  <c r="AC16" i="1"/>
  <c r="AE13" i="1"/>
  <c r="AE9" i="1"/>
</calcChain>
</file>

<file path=xl/sharedStrings.xml><?xml version="1.0" encoding="utf-8"?>
<sst xmlns="http://schemas.openxmlformats.org/spreadsheetml/2006/main" count="497" uniqueCount="250">
  <si>
    <t>Mapa de Riesgos  de Seguridad de la Información 2021</t>
  </si>
  <si>
    <t>SOCIEDAD DE ACTIVOS ESPECIALES SAS - SAE</t>
  </si>
  <si>
    <t>Identificación de riesgo</t>
  </si>
  <si>
    <t>Valoración del Riesgo</t>
  </si>
  <si>
    <t>Acciones asociadas al control</t>
  </si>
  <si>
    <t>Monitoreo y Revisión</t>
  </si>
  <si>
    <t xml:space="preserve">Elementos digitales </t>
  </si>
  <si>
    <t>Seguimiento Primer Trimestre 2021 (Ene-Mar)</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</si>
  <si>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</si>
  <si>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</si>
  <si>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</si>
  <si>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</si>
  <si>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</si>
  <si>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</si>
  <si>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</si>
  <si>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</si>
  <si>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</si>
  <si>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</si>
  <si>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</si>
  <si>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</si>
  <si>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</si>
  <si>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</si>
  <si>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</si>
  <si>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</si>
  <si>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</si>
  <si>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Cumplimiento del control (Indicadores)</t>
  </si>
  <si>
    <t>Seguimiento OAP</t>
  </si>
  <si>
    <t>Probabilidad</t>
  </si>
  <si>
    <t>Impacto</t>
  </si>
  <si>
    <t>Concatenar</t>
  </si>
  <si>
    <t>Zona del riesgo</t>
  </si>
  <si>
    <t xml:space="preserve">Probabilidad </t>
  </si>
  <si>
    <t>Zona de riesgo</t>
  </si>
  <si>
    <t>% Cumplimiento</t>
  </si>
  <si>
    <t>Observación</t>
  </si>
  <si>
    <t>Promedio % Implementación por Control</t>
  </si>
  <si>
    <t>¿Riesgo con gestión?</t>
  </si>
  <si>
    <t>Observación OAP</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</si>
  <si>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</si>
  <si>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</si>
  <si>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</si>
  <si>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</si>
  <si>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</si>
  <si>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</si>
  <si>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</si>
  <si>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</si>
  <si>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</si>
  <si>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</si>
  <si>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</si>
  <si>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</si>
  <si>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</si>
  <si>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</si>
  <si>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</si>
  <si>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</si>
  <si>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</si>
  <si>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</si>
  <si>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</si>
  <si>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</si>
  <si>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</si>
  <si>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Las capacitaciones de seguridad y privacidad de la información se tiene planeada realizarlas en el segundo semestre de 2021.
Se realizó capacitación al Gerente la Regional Suroccidentes en el primer trimestre de acuerdo con la planeación y programación de Talento Humano
Evidencia: Citación por  parte de la Gerencia de Talento Humano</t>
  </si>
  <si>
    <t>SI</t>
  </si>
  <si>
    <t>Ejecución de al menos un control para mitigar el riesgo</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</si>
  <si>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</si>
  <si>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</si>
  <si>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</si>
  <si>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</si>
  <si>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NA</t>
  </si>
  <si>
    <t>Solicitud de revisión del control</t>
  </si>
  <si>
    <t>* Base de seguimiento de planes de acción</t>
  </si>
  <si>
    <t>(Reporte trimestral de plan de acción efectuado/ Reportes trimestral del plan de acción programados)*100%</t>
  </si>
  <si>
    <t xml:space="preserve">Las actividades del plan de acción fueron realizadas y reportadas de acuerdo con lo programado para el primer trimestre de 2021.
Evidencia: Plan de Acción Primer Trimestre enviado a Planeación
</t>
  </si>
  <si>
    <t>* Campañas de sensibilización correspondientes a Seguridad y Privacidad de la Información, mediante carteleras y el área de comunicaciones</t>
  </si>
  <si>
    <t>Semestral</t>
  </si>
  <si>
    <t>(Campañas de sensibilización Ejecutadas/Campañas de sensibilización Planeadas) * 100%</t>
  </si>
  <si>
    <t xml:space="preserve">Durante el primer trimeste no se han realizado campañas de sensibilización correspondientes a Seguridad y  Privacidad de la Información mediante carteleras.  
Se tiene planeado para el segundo y tercer  trimestre  de 2021  para el Sistema Integrado de Gestión y realizarlas entre los </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</si>
  <si>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</si>
  <si>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</si>
  <si>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</si>
  <si>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</si>
  <si>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</si>
  <si>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</si>
  <si>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</si>
  <si>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</si>
  <si>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</si>
  <si>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 xml:space="preserve"> M-TE4-038 Manual Política de seguridad y Privacidad de la Información  se encuentra publicado en la Intranet, pendiente la actualiización del mismo se tiene programada para el segundo trimestre de 2021
Evidencia: Intranet</t>
  </si>
  <si>
    <t>* Registro de incidentes de seguridad y privacidad de la información</t>
  </si>
  <si>
    <t>(Incidentes atendidos en materia de seguridad y privacidad de la información /Incidentes reportados en materia de seguridad y privacidad de la información)*100%</t>
  </si>
  <si>
    <t>Los incidentes reportados en la mesa de ayuda para el prrimer  trimestre de 2021, fueron gestionados.
Evidencia: Mesa de Ayuda</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</si>
  <si>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</si>
  <si>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</si>
  <si>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</si>
  <si>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Los informes generados en tiempo real desde el Firewall, WAF, Antivirus, Pcsecure, hacen parte de monitoreo diario realizado por la OGI, con el objetivo de asegurar la disponibilidad de los servicios de TI
Evidencia: Carpetas de los Proveedores en la compartida de infraestructura y herramientas en tiempo real</t>
  </si>
  <si>
    <t xml:space="preserve">* Acuerdo de Confidencialidad en los contratos de los funcionarios </t>
  </si>
  <si>
    <t>(Funcionarios con acuerdo de confidencialidad suscrito/ Total funcionarios SAE) *100%</t>
  </si>
  <si>
    <t>El acuerdo de confidencialidad se encuentra actualmente en la cláusula 12 del contrato de vinculación de la SAE y para el contrato de aprendizaje es la cláusula 8</t>
  </si>
  <si>
    <t>* Manual de Funciones 
* Comunicación individual de funciones
* Formatos de cumplimiento de funciones o labores recibidos</t>
  </si>
  <si>
    <t>(Funcionarios con comunicación individual de funciones/ Total funcionarios SAE) *100%</t>
  </si>
  <si>
    <t>Se hacen seguimintos por los lideres y se hace anualmente la evaluación de rendimiento</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</si>
  <si>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</si>
  <si>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</si>
  <si>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</si>
  <si>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Cantidad atendidas/cantidad recibidas 796/837</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</si>
  <si>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</si>
  <si>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</si>
  <si>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</si>
  <si>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</si>
  <si>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</si>
  <si>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</si>
  <si>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</si>
  <si>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</si>
  <si>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</si>
  <si>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</si>
  <si>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</si>
  <si>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A pesar de no contar con el reporte de los indicadores pre-establecidos de los controles, la Oficina de Comunicaciones y Atención al Ciudadano, ha realizado las publicaciones a las que haya lugar en los canales oficiales, y todas las publicaciones a efectuar están sujetas a la aprobación previa de las áreas internas productoras de la información</t>
  </si>
  <si>
    <t>* Correos electrónicos de revisión, validación u aprobación de comunicaciones externas a publicar</t>
  </si>
  <si>
    <t>Presidente</t>
  </si>
  <si>
    <t>(Comunicaciones externas con revisión para publicación/ Comunicaciones externas con solicitud de validación y aprobación)*100%</t>
  </si>
  <si>
    <t>No se ha solicitado esta validación y aprobación a Presidencia</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</si>
  <si>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</si>
  <si>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</si>
  <si>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</si>
  <si>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Sin Reporte</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</si>
  <si>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</si>
  <si>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</si>
  <si>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</si>
  <si>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</si>
  <si>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</si>
  <si>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</si>
  <si>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</si>
  <si>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</si>
  <si>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</si>
  <si>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</si>
  <si>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</si>
  <si>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Durante el primer trimestre de 2021  no se han publicado actualizaciones de los documentos que soportan el macro proceso de tecnología. Se tiene programada la actualización documental para el segundo semestre de 2021. Actualmente se tienen radicados pendientes en Zeus en el área de Planeación para su gestión y posterior publicación</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</si>
  <si>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</si>
  <si>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</si>
  <si>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</si>
  <si>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Las heramientas de monitoreo se encuentran en correcto funcionamiento.  Los informes generados en tiempo real desde el Firewall, WAF, SIEM  hacen parte de monitoreo diario realizado por la OGI, con el objetivo de asegurar la disponibilidad de los servicios de TI
Evidencia: Carpetas de los Proveedores en la compartida de infraestructura y herramientas en tiempo real</t>
  </si>
  <si>
    <t>* Documentación técnica (almacenada como soporte de los proyectos de la OGI) y de usuario final de los aplicativos publicada en TecnoSAE.</t>
  </si>
  <si>
    <t>(Documentos técnicos de la OGI publicados en TecnoSAE/ Documentos  técnicos de la OGI a publicar) * 100%</t>
  </si>
  <si>
    <t>Durante el primer trimeste no se han realizado publicación de documentos técnicos en TECNOSAE  porque no se programo para este periodo</t>
  </si>
  <si>
    <t>* Registro de solicitudes e  incidentes en Mesa de ayuda.</t>
  </si>
  <si>
    <t>( Incidentes y solicitudes atendidas en mesa de ayuda/  Incidentes y solicitudes recibidas en mesa de ayuda) * 100%</t>
  </si>
  <si>
    <t xml:space="preserve">Durante el primer trimestre de 2021 fueron radicadas 3891 solicitudes e incidentes y se atendieron 3543. </t>
  </si>
  <si>
    <t>* Inventario de aplicaciones y sistemas de información que soporta los proceso de negocio</t>
  </si>
  <si>
    <t>(Activos de información registrados en inventario de activos/ Total de activos de información de SAE) *100%</t>
  </si>
  <si>
    <t>El invemtario de activos de información contienen la cantidad de activos identificados a la ultima fecha de actualización.
Evidencia: https://www.saesas.gov.co/transparencia_acceso_informaciOn_pUblica/10_instrumentos_gestion_informacion/10_1_registro_activos_informacion/copia/copia</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</si>
  <si>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</si>
  <si>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</si>
  <si>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</si>
  <si>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Los estudios previos realizados para el primer trimestre de 2021 fueron validados por la Gerencia de Contratos y se encuentran alineados al procedimiento correspondiente y las necesidades definidas en el plan anual de contratación  
Evidencia:Entregas a la Gerencia de Contratos - Carpetas de Contratos en la OGI</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</si>
  <si>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</si>
  <si>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</si>
  <si>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</si>
  <si>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</si>
  <si>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</si>
  <si>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</si>
  <si>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</si>
  <si>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</si>
  <si>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</si>
  <si>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</si>
  <si>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</si>
  <si>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</si>
  <si>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</si>
  <si>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Durante el pprimer trimestre de 2021 se ejecutaron las copias de respaldo a los activos de información de la SAE 
Evidencia: Cintas y Heramienta de Backup</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</si>
  <si>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</si>
  <si>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</si>
  <si>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</si>
  <si>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</si>
  <si>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</si>
  <si>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</si>
  <si>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</si>
  <si>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</si>
  <si>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</si>
  <si>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</si>
  <si>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</si>
  <si>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Durante el primer trimestre de 2021, fueron atendidos oportunamente las solicitudes e incidentes que generaron indisponibilidad en el servicio
Evidencia: Mesa de Ayuda y Comité de Crisis</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</si>
  <si>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</si>
  <si>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</si>
  <si>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</si>
  <si>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Durante el primer trimestre se cumplió con el cronograma para el  proyecto de Sigma cargo de la OGI y los demás proyectos programados
Evidencia: Sharepooint</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</si>
  <si>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</si>
  <si>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</si>
  <si>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</si>
  <si>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Durante el primer trimestre se presentaron y aprobaron  al comité de cambios las solicitudes que cumplian con todos los requisitos para su aprobación.
Evidencia: Mesa de Ayuda y Actas comité de cambios</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</si>
  <si>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</si>
  <si>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</si>
  <si>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</si>
  <si>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</si>
  <si>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Para control y seguimiento del adecuado  funcionamiento de la planta eléctrica se realizan pruebas mensuales, que son debidamente registradas en el formato previamente establecido por el área.
Adicionalmente el Arrendador realiza mantenimientos preventivos y/o correctivos a la Planta eléctrica 2 veces al año.</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</si>
  <si>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</si>
  <si>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</si>
  <si>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</si>
  <si>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</si>
  <si>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Durante el primer trimestre de 2021 se gestionaron las solicitudes e incidentes radicados en la mesa de ayuda y relacionados con los sistemas de información y la arquitectura tecnológica.</t>
  </si>
  <si>
    <t>Durante el primer trimestre se cumplió con el cronograma del proyecto Sigma a cargo de la OGI
Evidencia: Sharepoint</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</si>
  <si>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</si>
  <si>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</si>
  <si>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</si>
  <si>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Durante el primer trimestre de 2021 no se programaron capacitaciones en uso de TICS</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</si>
  <si>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</si>
  <si>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</si>
  <si>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</si>
  <si>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</si>
  <si>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</si>
  <si>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</si>
  <si>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</si>
  <si>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</si>
  <si>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</si>
  <si>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</si>
  <si>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r>
      <rPr>
        <b/>
        <sz val="11"/>
        <color theme="1"/>
        <rFont val="Calibri"/>
        <family val="2"/>
        <scheme val="minor"/>
      </rPr>
      <t>* Gerencia Regional Sur-Occidente:</t>
    </r>
    <r>
      <rPr>
        <sz val="11"/>
        <color theme="1"/>
        <rFont val="Calibri"/>
        <family val="2"/>
        <scheme val="minor"/>
      </rPr>
      <t xml:space="preserve"> la regional, gestiona dentro de la diligencia de secuestro el acta para la recepción del inmueble y el registro de la documentación dentro los 5 días posteriores a la diligencia de secuestro.</t>
    </r>
  </si>
  <si>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</si>
  <si>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</si>
  <si>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</si>
  <si>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</si>
  <si>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Teniendo en cuenta el consolidado de Diligencias ubicado en la Carpeta 19, se han Finalizado las Diligencias para 218 activos, para un total de 134 activos Registrados, es prudente indicar que durante el primer Trimestre se presento una falla en el aplicativo de administración SIGMA SAE, la cual no permitia realizar el registro de Inmuebles, lo cual se informo a la OGI por medio de los Tickets N°. 58557, 58189, 58160, 56485, 56074, 55779 y 55777.</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</si>
  <si>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</si>
  <si>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</si>
  <si>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</si>
  <si>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</si>
  <si>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</si>
  <si>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</si>
  <si>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</si>
  <si>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</si>
  <si>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</si>
  <si>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r>
      <rPr>
        <b/>
        <sz val="11"/>
        <color theme="1"/>
        <rFont val="Calibri"/>
        <family val="2"/>
        <scheme val="minor"/>
      </rPr>
      <t>* Gerencia Regional Occidente:</t>
    </r>
    <r>
      <rPr>
        <sz val="11"/>
        <color theme="1"/>
        <rFont val="Calibri"/>
        <family val="2"/>
        <scheme val="minor"/>
      </rPr>
      <t xml:space="preserve"> el seguimiento a este riesgo se debe realizar desde aseguramiento de la información, toda vez que la regional no tiene injerencia en la asignación de bienes a depositarios
</t>
    </r>
    <r>
      <rPr>
        <b/>
        <sz val="11"/>
        <color theme="1"/>
        <rFont val="Calibri"/>
        <family val="2"/>
        <scheme val="minor"/>
      </rPr>
      <t>*Gerencia Regional Sur-Occidente:</t>
    </r>
    <r>
      <rPr>
        <sz val="11"/>
        <color theme="1"/>
        <rFont val="Calibri"/>
        <family val="2"/>
        <scheme val="minor"/>
      </rPr>
      <t xml:space="preserve"> esta actividad no se encuentra dentro de las facultades de la regional. </t>
    </r>
  </si>
  <si>
    <t>NO</t>
  </si>
  <si>
    <t>El proceso no ha iniciado por lo tanto el riesgo no se ha gestionado</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</si>
  <si>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</si>
  <si>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</si>
  <si>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</si>
  <si>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</si>
  <si>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En el primer trimestre de 2021 de los 250 activos asignados a depostiarios provisionales y liquidadores el proceso de formalización no se ha completado por lo que la generación de actas de posesión corresponde a cero para el período.</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</si>
  <si>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</si>
  <si>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</si>
  <si>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</si>
  <si>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</si>
  <si>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</si>
  <si>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</si>
  <si>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</si>
  <si>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Durante el primer trimestre de 2021 no se evidenciaron ni reportaron incidentes relacionados con la fuga de información. Para el mismo periodo el uso de las herramientas de seguridad fueron monitoreadas periodicamente y funcionamiento fue el adecuado</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</si>
  <si>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</si>
  <si>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</si>
  <si>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</si>
  <si>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</si>
  <si>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Durante el primer trimestre de 2021  no se evidenciaron ni reportaron incidentes relacionados con publicación inadecuada de activos de información. Para el mismo periodo el uso de las herramientas de seguridad fueron monitoreadas periodicamente y funcionamiento fue el adecuado</t>
  </si>
  <si>
    <t>GESTIÓN DEL TALENTO HUMANO</t>
  </si>
  <si>
    <t>Podría presentarse divulgación de información personal de empleados</t>
  </si>
  <si>
    <t>Permisos ilimitados a usuarios que manejan el sistema</t>
  </si>
  <si>
    <t>Información falsa, cambio y/o actualización de información errada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</si>
</sst>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1"/>
      <color theme="1"/>
      <name val="Calibri"/>
      <family val="2"/>
      <scheme val="minor"/>
    </font>
    <font>
      <b/>
      <sz val="22"/>
      <color rgb="FFFFFFFF"/>
      <name val="Calibri"/>
      <family val="2"/>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sz val="11"/>
      <color rgb="FF000000"/>
      <name val="Calibri (Body)"/>
    </font>
    <font>
      <sz val="11"/>
      <color theme="1"/>
      <name val="Calibri (Body)"/>
    </font>
    <font>
      <sz val="10"/>
      <color theme="1"/>
      <name val="Calibri"/>
      <family val="2"/>
      <scheme val="minor"/>
    </font>
    <font>
      <sz val="11"/>
      <name val="Calibri"/>
      <family val="2"/>
      <scheme val="minor"/>
    </font>
  </fonts>
  <fills count="19">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9" fontId="1" fillId="0" borderId="0" applyFont="0" applyFill="0" applyBorder="0" applyAlignment="0" applyProtection="0"/>
  </cellStyleXfs>
  <cellXfs count="135">
    <xf numFmtId="0" fontId="0" fillId="0" borderId="0" xfId="0"/>
    <xf numFmtId="0" fontId="2" fillId="3" borderId="0" xfId="0" applyFont="1" applyFill="1" applyAlignment="1">
      <alignment vertical="center" wrapText="1"/>
    </xf>
    <xf numFmtId="0" fontId="0" fillId="3" borderId="0" xfId="0" applyFill="1" applyAlignment="1">
      <alignment horizontal="center" vertical="center"/>
    </xf>
    <xf numFmtId="0" fontId="0" fillId="3" borderId="0" xfId="0" applyFill="1"/>
    <xf numFmtId="0" fontId="3" fillId="3" borderId="0" xfId="0" applyFont="1" applyFill="1" applyAlignment="1">
      <alignment vertical="center"/>
    </xf>
    <xf numFmtId="0" fontId="3" fillId="3" borderId="10" xfId="0" applyFont="1" applyFill="1" applyBorder="1" applyAlignment="1">
      <alignment horizontal="center" vertical="center"/>
    </xf>
    <xf numFmtId="0" fontId="3" fillId="3" borderId="0" xfId="0" applyFont="1" applyFill="1" applyAlignment="1">
      <alignment horizontal="center" vertical="center"/>
    </xf>
    <xf numFmtId="0" fontId="4" fillId="3" borderId="0" xfId="0" applyFont="1" applyFill="1" applyAlignment="1">
      <alignment vertical="center"/>
    </xf>
    <xf numFmtId="0" fontId="2" fillId="3" borderId="10" xfId="0" applyFont="1" applyFill="1" applyBorder="1" applyAlignment="1">
      <alignment horizontal="center" vertical="center" wrapText="1"/>
    </xf>
    <xf numFmtId="0" fontId="2" fillId="3" borderId="0" xfId="0" applyFont="1" applyFill="1" applyAlignment="1">
      <alignment horizontal="center" vertical="center" wrapText="1"/>
    </xf>
    <xf numFmtId="0" fontId="6" fillId="3" borderId="0" xfId="0" applyFont="1" applyFill="1" applyAlignment="1">
      <alignment horizontal="center" vertical="center"/>
    </xf>
    <xf numFmtId="0" fontId="4" fillId="10" borderId="13" xfId="0" applyFont="1" applyFill="1" applyBorder="1" applyAlignment="1">
      <alignment horizontal="center" vertical="center" textRotation="90"/>
    </xf>
    <xf numFmtId="0" fontId="4" fillId="10" borderId="19" xfId="0" applyFont="1" applyFill="1" applyBorder="1" applyAlignment="1">
      <alignment horizontal="center" vertical="center" textRotation="90"/>
    </xf>
    <xf numFmtId="0" fontId="4" fillId="11" borderId="20" xfId="0" applyFont="1" applyFill="1" applyBorder="1" applyAlignment="1">
      <alignment horizontal="center" vertical="center" wrapText="1"/>
    </xf>
    <xf numFmtId="0" fontId="4" fillId="12" borderId="20" xfId="0" applyFont="1" applyFill="1" applyBorder="1" applyAlignment="1">
      <alignment horizontal="center" vertical="center" wrapText="1"/>
    </xf>
    <xf numFmtId="0" fontId="0" fillId="16" borderId="21" xfId="0" applyFill="1" applyBorder="1" applyAlignment="1">
      <alignment horizontal="center" vertical="center"/>
    </xf>
    <xf numFmtId="0" fontId="0" fillId="16" borderId="22" xfId="0" applyFill="1" applyBorder="1" applyAlignment="1">
      <alignment horizontal="center" vertical="center"/>
    </xf>
    <xf numFmtId="0" fontId="0" fillId="16" borderId="23" xfId="0" applyFill="1" applyBorder="1" applyAlignment="1">
      <alignment horizontal="center" vertical="center" wrapText="1"/>
    </xf>
    <xf numFmtId="0" fontId="0" fillId="16" borderId="24" xfId="0" applyFill="1" applyBorder="1" applyAlignment="1">
      <alignment horizontal="center" vertical="center" wrapText="1"/>
    </xf>
    <xf numFmtId="0" fontId="0" fillId="0" borderId="25" xfId="0" applyBorder="1" applyAlignment="1">
      <alignment horizontal="center" vertical="center" wrapText="1"/>
    </xf>
    <xf numFmtId="0" fontId="7" fillId="3" borderId="25" xfId="0" applyFont="1" applyFill="1" applyBorder="1" applyAlignment="1">
      <alignment horizontal="left" vertical="center" wrapText="1"/>
    </xf>
    <xf numFmtId="0" fontId="8" fillId="3" borderId="25" xfId="0" applyFont="1" applyFill="1" applyBorder="1" applyAlignment="1">
      <alignment horizontal="left" vertical="center" wrapText="1"/>
    </xf>
    <xf numFmtId="9" fontId="0" fillId="3" borderId="25" xfId="0" applyNumberFormat="1" applyFill="1" applyBorder="1" applyAlignment="1">
      <alignment horizontal="center" vertical="center"/>
    </xf>
    <xf numFmtId="0" fontId="0" fillId="3" borderId="25" xfId="0" applyFill="1" applyBorder="1" applyAlignment="1">
      <alignment wrapText="1"/>
    </xf>
    <xf numFmtId="0" fontId="0" fillId="3" borderId="0" xfId="0" applyFill="1" applyAlignment="1">
      <alignment wrapText="1"/>
    </xf>
    <xf numFmtId="0" fontId="0" fillId="0" borderId="26" xfId="0" applyBorder="1" applyAlignment="1">
      <alignment horizontal="center" vertical="center" wrapText="1"/>
    </xf>
    <xf numFmtId="0" fontId="7" fillId="3" borderId="26" xfId="0" applyFont="1" applyFill="1" applyBorder="1" applyAlignment="1">
      <alignment horizontal="left" vertical="center" wrapText="1"/>
    </xf>
    <xf numFmtId="0" fontId="8" fillId="3" borderId="26" xfId="0" applyFont="1" applyFill="1" applyBorder="1" applyAlignment="1">
      <alignment horizontal="left" vertical="center" wrapText="1"/>
    </xf>
    <xf numFmtId="0" fontId="9" fillId="3" borderId="26" xfId="0" applyFont="1" applyFill="1" applyBorder="1" applyAlignment="1">
      <alignment horizontal="center" vertical="center" wrapText="1"/>
    </xf>
    <xf numFmtId="0" fontId="0" fillId="3" borderId="26" xfId="0" applyFill="1" applyBorder="1" applyAlignment="1">
      <alignment vertical="center"/>
    </xf>
    <xf numFmtId="0" fontId="0" fillId="3" borderId="0" xfId="0" applyFill="1" applyAlignment="1">
      <alignment vertical="center"/>
    </xf>
    <xf numFmtId="9" fontId="0" fillId="3" borderId="26" xfId="0" applyNumberFormat="1" applyFill="1" applyBorder="1" applyAlignment="1">
      <alignment horizontal="center" vertical="center"/>
    </xf>
    <xf numFmtId="0" fontId="0" fillId="3" borderId="26" xfId="0" applyFill="1" applyBorder="1" applyAlignment="1">
      <alignment vertical="center" wrapText="1"/>
    </xf>
    <xf numFmtId="0" fontId="0" fillId="3" borderId="0" xfId="0" applyFill="1" applyAlignment="1">
      <alignment vertical="center" wrapText="1"/>
    </xf>
    <xf numFmtId="49" fontId="8" fillId="3" borderId="26" xfId="0" applyNumberFormat="1" applyFont="1" applyFill="1" applyBorder="1" applyAlignment="1">
      <alignment horizontal="left" vertical="center" wrapText="1"/>
    </xf>
    <xf numFmtId="0" fontId="0" fillId="3" borderId="26" xfId="0" applyFill="1" applyBorder="1" applyAlignment="1">
      <alignment wrapText="1"/>
    </xf>
    <xf numFmtId="9" fontId="0" fillId="0" borderId="26" xfId="1" applyFont="1" applyBorder="1" applyAlignment="1">
      <alignment horizontal="center" vertical="center"/>
    </xf>
    <xf numFmtId="0" fontId="0" fillId="3" borderId="26" xfId="0" applyFill="1" applyBorder="1" applyAlignment="1">
      <alignment horizontal="center" vertical="center"/>
    </xf>
    <xf numFmtId="0" fontId="0" fillId="0" borderId="26" xfId="0" applyBorder="1" applyAlignment="1">
      <alignment vertical="center" wrapText="1"/>
    </xf>
    <xf numFmtId="0" fontId="0" fillId="3" borderId="26" xfId="0" applyFill="1" applyBorder="1"/>
    <xf numFmtId="49" fontId="0" fillId="0" borderId="26" xfId="0" applyNumberFormat="1" applyBorder="1" applyAlignment="1">
      <alignment horizontal="left" vertical="center" wrapText="1"/>
    </xf>
    <xf numFmtId="9" fontId="0" fillId="3" borderId="26" xfId="0" applyNumberFormat="1" applyFill="1" applyBorder="1" applyAlignment="1">
      <alignment horizontal="center" vertical="center" wrapText="1"/>
    </xf>
    <xf numFmtId="0" fontId="7" fillId="18" borderId="26" xfId="0" applyFont="1" applyFill="1" applyBorder="1" applyAlignment="1">
      <alignment horizontal="left" vertical="center" wrapText="1"/>
    </xf>
    <xf numFmtId="9" fontId="10" fillId="3" borderId="26" xfId="0" applyNumberFormat="1" applyFont="1" applyFill="1" applyBorder="1" applyAlignment="1">
      <alignment horizontal="center" vertical="center"/>
    </xf>
    <xf numFmtId="0" fontId="10" fillId="3" borderId="26" xfId="0" applyFont="1" applyFill="1" applyBorder="1" applyAlignment="1">
      <alignment vertical="center" wrapText="1"/>
    </xf>
    <xf numFmtId="0" fontId="10" fillId="3" borderId="0" xfId="0" applyFont="1" applyFill="1" applyAlignment="1">
      <alignment vertical="center" wrapText="1"/>
    </xf>
    <xf numFmtId="0" fontId="10" fillId="3" borderId="26" xfId="0" applyFont="1" applyFill="1" applyBorder="1" applyAlignment="1">
      <alignment wrapText="1"/>
    </xf>
    <xf numFmtId="0" fontId="10" fillId="3" borderId="0" xfId="0" applyFont="1" applyFill="1" applyAlignment="1">
      <alignment wrapText="1"/>
    </xf>
    <xf numFmtId="1" fontId="0" fillId="11" borderId="26" xfId="0" applyNumberFormat="1" applyFill="1" applyBorder="1" applyAlignment="1">
      <alignment horizontal="center" vertical="center"/>
    </xf>
    <xf numFmtId="0" fontId="0" fillId="17" borderId="26" xfId="0" applyFill="1" applyBorder="1" applyAlignment="1">
      <alignment horizontal="center" vertical="center" wrapText="1"/>
    </xf>
    <xf numFmtId="0" fontId="0" fillId="0" borderId="26" xfId="0" applyBorder="1" applyAlignment="1">
      <alignment horizontal="left" vertical="center" wrapText="1"/>
    </xf>
    <xf numFmtId="0" fontId="0" fillId="11" borderId="26" xfId="0" applyFill="1" applyBorder="1" applyAlignment="1">
      <alignment horizontal="center" vertical="center"/>
    </xf>
    <xf numFmtId="0" fontId="0" fillId="0" borderId="26" xfId="0" applyBorder="1" applyAlignment="1">
      <alignment horizontal="center" vertical="center"/>
    </xf>
    <xf numFmtId="9" fontId="0" fillId="0" borderId="26" xfId="0" applyNumberFormat="1" applyBorder="1" applyAlignment="1">
      <alignment horizontal="center" vertical="center"/>
    </xf>
    <xf numFmtId="9" fontId="10" fillId="0" borderId="26" xfId="0" applyNumberFormat="1" applyFont="1" applyBorder="1" applyAlignment="1">
      <alignment horizontal="center" vertical="center" wrapText="1"/>
    </xf>
    <xf numFmtId="0" fontId="10" fillId="0" borderId="26" xfId="0" applyFont="1" applyBorder="1" applyAlignment="1">
      <alignment vertical="center" wrapText="1"/>
    </xf>
    <xf numFmtId="9" fontId="9" fillId="3" borderId="26" xfId="0" applyNumberFormat="1" applyFont="1" applyFill="1" applyBorder="1" applyAlignment="1">
      <alignment horizontal="center" vertical="center" wrapText="1"/>
    </xf>
    <xf numFmtId="0" fontId="0" fillId="3" borderId="0" xfId="0" applyFill="1" applyAlignment="1">
      <alignment horizontal="center"/>
    </xf>
    <xf numFmtId="9" fontId="10" fillId="3" borderId="26" xfId="0" applyNumberFormat="1" applyFont="1" applyFill="1" applyBorder="1" applyAlignment="1">
      <alignment horizontal="center" vertical="center" wrapText="1"/>
    </xf>
    <xf numFmtId="1" fontId="0" fillId="0" borderId="26" xfId="0" applyNumberFormat="1" applyBorder="1" applyAlignment="1">
      <alignment horizontal="center" vertical="center" wrapText="1"/>
    </xf>
    <xf numFmtId="0" fontId="0" fillId="0" borderId="26" xfId="0" applyBorder="1" applyAlignment="1">
      <alignment horizontal="center" vertical="center" wrapText="1"/>
    </xf>
    <xf numFmtId="0" fontId="0" fillId="0" borderId="26" xfId="0" applyBorder="1" applyAlignment="1">
      <alignment horizontal="left" vertical="center" wrapText="1"/>
    </xf>
    <xf numFmtId="1" fontId="0" fillId="11" borderId="26" xfId="0" applyNumberFormat="1" applyFill="1" applyBorder="1" applyAlignment="1">
      <alignment horizontal="center" vertical="center" wrapText="1"/>
    </xf>
    <xf numFmtId="0" fontId="0" fillId="11" borderId="26" xfId="0" applyFill="1" applyBorder="1" applyAlignment="1">
      <alignment horizontal="center" vertical="center" wrapText="1"/>
    </xf>
    <xf numFmtId="0" fontId="0" fillId="0" borderId="26" xfId="0" applyBorder="1" applyAlignment="1">
      <alignment horizontal="center" vertical="center"/>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5" xfId="0" applyBorder="1" applyAlignment="1">
      <alignment horizontal="center" vertical="center" wrapText="1"/>
    </xf>
    <xf numFmtId="49" fontId="0" fillId="0" borderId="26" xfId="0" applyNumberFormat="1" applyBorder="1" applyAlignment="1">
      <alignment horizontal="left" vertical="center" wrapText="1"/>
    </xf>
    <xf numFmtId="9" fontId="10" fillId="3" borderId="26" xfId="0" applyNumberFormat="1" applyFont="1" applyFill="1" applyBorder="1" applyAlignment="1">
      <alignment horizontal="center" vertical="center" wrapText="1"/>
    </xf>
    <xf numFmtId="0" fontId="10" fillId="3" borderId="26" xfId="0" applyFont="1" applyFill="1"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5" xfId="0" applyBorder="1" applyAlignment="1">
      <alignment horizontal="center" vertical="center"/>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5" xfId="0" applyBorder="1" applyAlignment="1">
      <alignment horizontal="left" vertical="center" wrapText="1"/>
    </xf>
    <xf numFmtId="9" fontId="0" fillId="3" borderId="26" xfId="1" applyFont="1" applyFill="1" applyBorder="1" applyAlignment="1">
      <alignment horizontal="center" vertical="center"/>
    </xf>
    <xf numFmtId="9" fontId="0" fillId="3" borderId="26" xfId="0" applyNumberFormat="1" applyFill="1" applyBorder="1" applyAlignment="1">
      <alignment horizontal="center" vertical="center" wrapText="1"/>
    </xf>
    <xf numFmtId="0" fontId="0" fillId="3" borderId="26" xfId="0" applyFill="1" applyBorder="1" applyAlignment="1">
      <alignment horizontal="center" vertical="center" wrapText="1"/>
    </xf>
    <xf numFmtId="1" fontId="0" fillId="11" borderId="26" xfId="0" applyNumberFormat="1" applyFill="1" applyBorder="1" applyAlignment="1">
      <alignment horizontal="center" vertical="center"/>
    </xf>
    <xf numFmtId="0" fontId="0" fillId="17" borderId="26" xfId="0" applyFill="1" applyBorder="1" applyAlignment="1">
      <alignment horizontal="center" vertical="center" wrapText="1"/>
    </xf>
    <xf numFmtId="0" fontId="0" fillId="11" borderId="26" xfId="0" applyFill="1" applyBorder="1" applyAlignment="1">
      <alignment horizontal="center" vertical="center"/>
    </xf>
    <xf numFmtId="9" fontId="0" fillId="3" borderId="25" xfId="0" applyNumberFormat="1" applyFill="1" applyBorder="1" applyAlignment="1">
      <alignment horizontal="center" vertical="center" wrapText="1"/>
    </xf>
    <xf numFmtId="49" fontId="0" fillId="0" borderId="25" xfId="0" applyNumberFormat="1" applyBorder="1" applyAlignment="1">
      <alignment horizontal="left" vertical="center" wrapText="1"/>
    </xf>
    <xf numFmtId="1" fontId="0" fillId="11" borderId="25" xfId="0" applyNumberFormat="1" applyFill="1" applyBorder="1" applyAlignment="1">
      <alignment horizontal="center" vertical="center"/>
    </xf>
    <xf numFmtId="0" fontId="0" fillId="11" borderId="25" xfId="0" applyFill="1" applyBorder="1" applyAlignment="1">
      <alignment horizontal="center" vertical="center"/>
    </xf>
    <xf numFmtId="0" fontId="0" fillId="17" borderId="25" xfId="0" applyFill="1" applyBorder="1" applyAlignment="1">
      <alignment horizontal="center" vertical="center" wrapText="1"/>
    </xf>
    <xf numFmtId="0" fontId="4" fillId="14" borderId="13"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 fillId="15" borderId="13" xfId="0" applyFont="1" applyFill="1" applyBorder="1" applyAlignment="1">
      <alignment horizontal="center" vertical="center" wrapText="1"/>
    </xf>
    <xf numFmtId="0" fontId="4" fillId="15" borderId="19" xfId="0" applyFont="1" applyFill="1" applyBorder="1" applyAlignment="1">
      <alignment horizontal="center" vertical="center" wrapText="1"/>
    </xf>
    <xf numFmtId="0" fontId="0" fillId="16" borderId="14" xfId="0" applyFill="1" applyBorder="1" applyAlignment="1">
      <alignment horizontal="center" vertical="center"/>
    </xf>
    <xf numFmtId="0" fontId="0" fillId="16" borderId="15" xfId="0" applyFill="1" applyBorder="1" applyAlignment="1">
      <alignment horizontal="center" vertical="center"/>
    </xf>
    <xf numFmtId="0" fontId="0" fillId="16" borderId="16" xfId="0" applyFill="1" applyBorder="1" applyAlignment="1">
      <alignment horizontal="center" vertical="center"/>
    </xf>
    <xf numFmtId="0" fontId="0" fillId="16" borderId="17" xfId="0" applyFill="1" applyBorder="1" applyAlignment="1">
      <alignment horizontal="center" vertical="center"/>
    </xf>
    <xf numFmtId="0" fontId="0" fillId="16" borderId="18" xfId="0" applyFill="1" applyBorder="1" applyAlignment="1">
      <alignment horizontal="center" vertical="center"/>
    </xf>
    <xf numFmtId="0" fontId="4" fillId="13" borderId="1" xfId="0" applyFont="1" applyFill="1" applyBorder="1" applyAlignment="1">
      <alignment horizontal="center" vertical="center" wrapText="1"/>
    </xf>
    <xf numFmtId="0" fontId="4" fillId="13" borderId="4" xfId="0" applyFont="1" applyFill="1" applyBorder="1" applyAlignment="1">
      <alignment horizontal="center" vertical="center" wrapText="1"/>
    </xf>
    <xf numFmtId="0" fontId="4" fillId="13" borderId="13" xfId="0" applyFont="1" applyFill="1" applyBorder="1" applyAlignment="1">
      <alignment horizontal="center" vertical="center" wrapText="1"/>
    </xf>
    <xf numFmtId="0" fontId="4" fillId="13" borderId="19"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1" borderId="2" xfId="0" applyFont="1" applyFill="1" applyBorder="1" applyAlignment="1">
      <alignment horizontal="center" vertical="center" wrapText="1"/>
    </xf>
    <xf numFmtId="0" fontId="4" fillId="11" borderId="3"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4" fillId="12" borderId="2" xfId="0" applyFont="1" applyFill="1" applyBorder="1" applyAlignment="1">
      <alignment horizontal="center" vertical="center" wrapText="1"/>
    </xf>
    <xf numFmtId="0" fontId="4" fillId="12" borderId="3"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9" xfId="0" applyFont="1" applyFill="1" applyBorder="1" applyAlignment="1">
      <alignment horizontal="center" vertical="center"/>
    </xf>
    <xf numFmtId="0" fontId="4" fillId="10" borderId="13" xfId="0" applyFont="1" applyFill="1" applyBorder="1" applyAlignment="1">
      <alignment horizontal="center" vertical="center" textRotation="90"/>
    </xf>
    <xf numFmtId="0" fontId="4" fillId="10" borderId="19" xfId="0" applyFont="1" applyFill="1" applyBorder="1" applyAlignment="1">
      <alignment horizontal="center" vertical="center" textRotation="90"/>
    </xf>
    <xf numFmtId="0" fontId="4" fillId="10" borderId="13" xfId="0" applyFont="1" applyFill="1" applyBorder="1" applyAlignment="1">
      <alignment horizontal="center" vertical="center"/>
    </xf>
    <xf numFmtId="0" fontId="4" fillId="10" borderId="19"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11" xfId="0" applyFont="1" applyFill="1" applyBorder="1" applyAlignment="1">
      <alignment horizontal="center" vertical="center"/>
    </xf>
    <xf numFmtId="0" fontId="5" fillId="6" borderId="12" xfId="0" applyFont="1" applyFill="1" applyBorder="1" applyAlignment="1">
      <alignment horizontal="center" vertical="center"/>
    </xf>
    <xf numFmtId="0" fontId="5" fillId="6" borderId="8" xfId="0" applyFont="1" applyFill="1" applyBorder="1" applyAlignment="1">
      <alignment horizontal="center" vertical="center"/>
    </xf>
    <xf numFmtId="0" fontId="5" fillId="6" borderId="11" xfId="0" applyFont="1" applyFill="1" applyBorder="1" applyAlignment="1">
      <alignment horizontal="center" vertical="center"/>
    </xf>
    <xf numFmtId="0" fontId="5" fillId="7" borderId="8"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5" fillId="8" borderId="7" xfId="0" applyFont="1" applyFill="1" applyBorder="1" applyAlignment="1">
      <alignment horizontal="center" vertical="center" wrapText="1"/>
    </xf>
    <xf numFmtId="0" fontId="5" fillId="8" borderId="9" xfId="0" applyFont="1" applyFill="1" applyBorder="1" applyAlignment="1">
      <alignment horizontal="center" vertical="center" wrapText="1"/>
    </xf>
  </cellXfs>
  <cellStyles count="2">
    <cellStyle name="Normal" xfId="0" builtinId="0"/>
    <cellStyle name="Porcentaje" xfId="1" builtinId="5"/>
  </cellStyles>
  <dxfs count="284">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29</xdr:col>
      <xdr:colOff>597508</xdr:colOff>
      <xdr:row>2</xdr:row>
      <xdr:rowOff>272503</xdr:rowOff>
    </xdr:to>
    <xdr:pic>
      <xdr:nvPicPr>
        <xdr:cNvPr id="2" name="Picture 1">
          <a:extLst>
            <a:ext uri="{FF2B5EF4-FFF2-40B4-BE49-F238E27FC236}">
              <a16:creationId xmlns:a16="http://schemas.microsoft.com/office/drawing/2014/main" id="{A2849D16-2F84-B144-9CBA-B43AB41265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107900" y="139096"/>
          <a:ext cx="2159608" cy="946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riana/Desktop/SAE/05_Riesgos/2021/Seguimiento_1_trimestre/Reporte_Centralizado/Seguimiento_Mapa_Riesgos_T1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_Mapa_Riesgos_T1_202"/>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0844B-868D-8849-8F42-1A8AD4E07C96}">
  <sheetPr>
    <tabColor rgb="FFFFFF00"/>
  </sheetPr>
  <dimension ref="A1:AG44"/>
  <sheetViews>
    <sheetView tabSelected="1" zoomScale="81" zoomScaleNormal="52" zoomScaleSheetLayoutView="86" workbookViewId="0">
      <pane ySplit="8" topLeftCell="A9" activePane="bottomLeft" state="frozen"/>
      <selection pane="bottomLeft" activeCell="U9" sqref="U9:U12"/>
    </sheetView>
  </sheetViews>
  <sheetFormatPr baseColWidth="10" defaultColWidth="30" defaultRowHeight="0" customHeight="1" zeroHeight="1"/>
  <cols>
    <col min="1" max="1" width="7.28515625" style="3" customWidth="1"/>
    <col min="2" max="3" width="7.28515625" style="3" hidden="1" customWidth="1"/>
    <col min="4" max="4" width="14.28515625" style="3" customWidth="1"/>
    <col min="5" max="5" width="33.85546875" style="3" customWidth="1"/>
    <col min="6" max="6" width="13.28515625" style="3" customWidth="1"/>
    <col min="7" max="7" width="32.28515625" style="3" customWidth="1"/>
    <col min="8" max="8" width="29.85546875" style="3" customWidth="1"/>
    <col min="9" max="9" width="11.42578125" style="3" hidden="1" customWidth="1"/>
    <col min="10" max="10" width="7.42578125" style="3" hidden="1" customWidth="1"/>
    <col min="11" max="11" width="11.28515625" style="3" hidden="1" customWidth="1"/>
    <col min="12" max="12" width="11.28515625" style="3" customWidth="1"/>
    <col min="13" max="13" width="9.28515625" style="3" customWidth="1"/>
    <col min="14" max="14" width="13.28515625" style="3" customWidth="1"/>
    <col min="15" max="15" width="12.7109375" style="3" customWidth="1"/>
    <col min="16" max="16" width="33.28515625" style="3" customWidth="1"/>
    <col min="17" max="17" width="10.42578125" style="3" hidden="1" customWidth="1"/>
    <col min="18" max="18" width="7.42578125" style="3" hidden="1" customWidth="1"/>
    <col min="19" max="19" width="10.42578125" style="3" hidden="1" customWidth="1"/>
    <col min="20" max="20" width="11.140625" style="3" customWidth="1"/>
    <col min="21" max="21" width="10" style="3" customWidth="1"/>
    <col min="22" max="22" width="12.7109375" style="3" customWidth="1"/>
    <col min="23" max="23" width="32.42578125" style="3" customWidth="1"/>
    <col min="24" max="24" width="24.140625" style="3" customWidth="1"/>
    <col min="25" max="25" width="20" style="3" hidden="1" customWidth="1"/>
    <col min="26" max="26" width="28" style="3" customWidth="1"/>
    <col min="27" max="27" width="20.140625" style="3" hidden="1" customWidth="1"/>
    <col min="28" max="28" width="20" style="3" hidden="1" customWidth="1"/>
    <col min="29" max="29" width="20.42578125" style="2" customWidth="1"/>
    <col min="30" max="30" width="30" style="3" customWidth="1"/>
    <col min="31" max="31" width="30" style="57"/>
    <col min="32" max="33" width="30" style="3" hidden="1" customWidth="1"/>
    <col min="34" max="16384" width="30" style="3"/>
  </cols>
  <sheetData>
    <row r="1" spans="1:33" ht="33.950000000000003" customHeight="1">
      <c r="A1" s="116" t="s">
        <v>0</v>
      </c>
      <c r="B1" s="117"/>
      <c r="C1" s="117"/>
      <c r="D1" s="117"/>
      <c r="E1" s="117"/>
      <c r="F1" s="117"/>
      <c r="G1" s="117"/>
      <c r="H1" s="117"/>
      <c r="I1" s="117"/>
      <c r="J1" s="117"/>
      <c r="K1" s="117"/>
      <c r="L1" s="117"/>
      <c r="M1" s="117"/>
      <c r="N1" s="117"/>
      <c r="O1" s="117"/>
      <c r="P1" s="117"/>
      <c r="Q1" s="117"/>
      <c r="R1" s="117"/>
      <c r="S1" s="117"/>
      <c r="T1" s="117"/>
      <c r="U1" s="117"/>
      <c r="V1" s="117"/>
      <c r="W1" s="117"/>
      <c r="X1" s="117"/>
      <c r="Y1" s="117"/>
      <c r="Z1" s="118"/>
      <c r="AA1" s="1"/>
      <c r="AB1" s="1"/>
    </row>
    <row r="2" spans="1:33" ht="30" customHeight="1" thickBot="1">
      <c r="A2" s="119"/>
      <c r="B2" s="120"/>
      <c r="C2" s="120"/>
      <c r="D2" s="120"/>
      <c r="E2" s="120"/>
      <c r="F2" s="120"/>
      <c r="G2" s="120"/>
      <c r="H2" s="120"/>
      <c r="I2" s="120"/>
      <c r="J2" s="120"/>
      <c r="K2" s="120"/>
      <c r="L2" s="120"/>
      <c r="M2" s="120"/>
      <c r="N2" s="120"/>
      <c r="O2" s="120"/>
      <c r="P2" s="120"/>
      <c r="Q2" s="120"/>
      <c r="R2" s="120"/>
      <c r="S2" s="120"/>
      <c r="T2" s="120"/>
      <c r="U2" s="120"/>
      <c r="V2" s="120"/>
      <c r="W2" s="120"/>
      <c r="X2" s="120"/>
      <c r="Y2" s="120"/>
      <c r="Z2" s="121"/>
      <c r="AA2" s="1"/>
      <c r="AB2" s="1"/>
    </row>
    <row r="3" spans="1:33" ht="24" customHeight="1" thickBot="1">
      <c r="A3" s="122" t="s">
        <v>1</v>
      </c>
      <c r="B3" s="123"/>
      <c r="C3" s="123"/>
      <c r="D3" s="123"/>
      <c r="E3" s="123"/>
      <c r="F3" s="123"/>
      <c r="G3" s="123"/>
      <c r="H3" s="123"/>
      <c r="I3" s="123"/>
      <c r="J3" s="123"/>
      <c r="K3" s="123"/>
      <c r="L3" s="123"/>
      <c r="M3" s="123"/>
      <c r="N3" s="123"/>
      <c r="O3" s="123"/>
      <c r="P3" s="123"/>
      <c r="Q3" s="123"/>
      <c r="R3" s="123"/>
      <c r="S3" s="123"/>
      <c r="T3" s="123"/>
      <c r="U3" s="123"/>
      <c r="V3" s="123"/>
      <c r="W3" s="123"/>
      <c r="X3" s="123"/>
      <c r="Y3" s="123"/>
      <c r="Z3" s="124"/>
      <c r="AA3" s="4"/>
      <c r="AB3" s="4"/>
    </row>
    <row r="4" spans="1:33" ht="24" customHeight="1">
      <c r="A4" s="5"/>
      <c r="B4" s="6"/>
      <c r="C4" s="6"/>
      <c r="D4" s="6"/>
      <c r="E4" s="6"/>
      <c r="F4" s="6"/>
      <c r="G4" s="6"/>
      <c r="H4" s="6"/>
      <c r="I4" s="6"/>
      <c r="J4" s="6"/>
      <c r="K4" s="6"/>
      <c r="L4" s="6"/>
      <c r="M4" s="6"/>
      <c r="N4" s="6"/>
      <c r="O4" s="6"/>
      <c r="P4" s="6"/>
      <c r="Q4" s="6"/>
      <c r="R4" s="6"/>
      <c r="S4" s="6"/>
      <c r="T4" s="6"/>
      <c r="U4" s="6"/>
      <c r="V4" s="6"/>
      <c r="Z4" s="7"/>
      <c r="AA4" s="6"/>
      <c r="AB4" s="7"/>
    </row>
    <row r="5" spans="1:33" ht="24" customHeight="1" thickBot="1">
      <c r="A5" s="8"/>
      <c r="B5" s="9"/>
      <c r="C5" s="9"/>
      <c r="D5" s="9"/>
      <c r="E5" s="9"/>
      <c r="F5" s="9"/>
      <c r="G5" s="9"/>
      <c r="H5" s="9"/>
      <c r="I5" s="9"/>
      <c r="J5" s="9"/>
      <c r="K5" s="9"/>
      <c r="L5" s="9"/>
      <c r="M5" s="9"/>
      <c r="N5" s="9"/>
      <c r="O5" s="9"/>
      <c r="P5" s="9"/>
      <c r="Q5" s="9"/>
      <c r="R5" s="9"/>
      <c r="S5" s="9"/>
      <c r="T5" s="9"/>
      <c r="U5" s="9"/>
      <c r="V5" s="9"/>
      <c r="Z5" s="7"/>
      <c r="AA5" s="7"/>
      <c r="AB5" s="7"/>
    </row>
    <row r="6" spans="1:33" s="10" customFormat="1" ht="38.25" customHeight="1" thickBot="1">
      <c r="A6" s="125" t="s">
        <v>2</v>
      </c>
      <c r="B6" s="126"/>
      <c r="C6" s="126"/>
      <c r="D6" s="126"/>
      <c r="E6" s="126"/>
      <c r="F6" s="126"/>
      <c r="G6" s="126"/>
      <c r="H6" s="127"/>
      <c r="I6" s="128" t="s">
        <v>3</v>
      </c>
      <c r="J6" s="129"/>
      <c r="K6" s="129"/>
      <c r="L6" s="129"/>
      <c r="M6" s="129"/>
      <c r="N6" s="129"/>
      <c r="O6" s="129"/>
      <c r="P6" s="129"/>
      <c r="Q6" s="129"/>
      <c r="R6" s="129"/>
      <c r="S6" s="129"/>
      <c r="T6" s="129"/>
      <c r="U6" s="129"/>
      <c r="V6" s="130"/>
      <c r="W6" s="131" t="s">
        <v>4</v>
      </c>
      <c r="X6" s="132"/>
      <c r="Y6" s="133" t="s">
        <v>5</v>
      </c>
      <c r="Z6" s="134"/>
      <c r="AA6" s="107" t="s">
        <v>6</v>
      </c>
      <c r="AB6" s="108"/>
      <c r="AC6" s="109" t="s">
        <v>7</v>
      </c>
      <c r="AD6" s="110"/>
      <c r="AE6" s="110"/>
      <c r="AF6" s="110"/>
      <c r="AG6" s="111"/>
    </row>
    <row r="7" spans="1:33" s="2" customFormat="1" ht="38.25" customHeight="1" thickBot="1">
      <c r="A7" s="112" t="s">
        <v>8</v>
      </c>
      <c r="B7" s="11"/>
      <c r="C7" s="11"/>
      <c r="D7" s="112" t="s">
        <v>9</v>
      </c>
      <c r="E7" s="114" t="s">
        <v>10</v>
      </c>
      <c r="F7" s="114" t="s">
        <v>11</v>
      </c>
      <c r="G7" s="114" t="s">
        <v>12</v>
      </c>
      <c r="H7" s="114" t="s">
        <v>13</v>
      </c>
      <c r="I7" s="101" t="s">
        <v>14</v>
      </c>
      <c r="J7" s="102"/>
      <c r="K7" s="103"/>
      <c r="L7" s="104" t="s">
        <v>15</v>
      </c>
      <c r="M7" s="105"/>
      <c r="N7" s="106"/>
      <c r="O7" s="97" t="s">
        <v>16</v>
      </c>
      <c r="P7" s="99" t="s">
        <v>17</v>
      </c>
      <c r="Q7" s="101" t="s">
        <v>18</v>
      </c>
      <c r="R7" s="102"/>
      <c r="S7" s="103"/>
      <c r="T7" s="104" t="s">
        <v>18</v>
      </c>
      <c r="U7" s="105"/>
      <c r="V7" s="106"/>
      <c r="W7" s="99" t="s">
        <v>19</v>
      </c>
      <c r="X7" s="99" t="s">
        <v>20</v>
      </c>
      <c r="Y7" s="88" t="s">
        <v>21</v>
      </c>
      <c r="Z7" s="88" t="s">
        <v>22</v>
      </c>
      <c r="AA7" s="90" t="s">
        <v>23</v>
      </c>
      <c r="AB7" s="90" t="s">
        <v>24</v>
      </c>
      <c r="AC7" s="92" t="s">
        <v>25</v>
      </c>
      <c r="AD7" s="93"/>
      <c r="AE7" s="94"/>
      <c r="AF7" s="95" t="s">
        <v>26</v>
      </c>
      <c r="AG7" s="96"/>
    </row>
    <row r="8" spans="1:33" s="2" customFormat="1" ht="38.25" customHeight="1" thickBot="1">
      <c r="A8" s="113"/>
      <c r="B8" s="12"/>
      <c r="C8" s="12"/>
      <c r="D8" s="113"/>
      <c r="E8" s="115"/>
      <c r="F8" s="115"/>
      <c r="G8" s="115"/>
      <c r="H8" s="115"/>
      <c r="I8" s="13" t="s">
        <v>27</v>
      </c>
      <c r="J8" s="13" t="s">
        <v>28</v>
      </c>
      <c r="K8" s="13" t="s">
        <v>29</v>
      </c>
      <c r="L8" s="14" t="s">
        <v>27</v>
      </c>
      <c r="M8" s="14" t="s">
        <v>28</v>
      </c>
      <c r="N8" s="14" t="s">
        <v>30</v>
      </c>
      <c r="O8" s="98"/>
      <c r="P8" s="100"/>
      <c r="Q8" s="13" t="s">
        <v>27</v>
      </c>
      <c r="R8" s="13" t="s">
        <v>28</v>
      </c>
      <c r="S8" s="13" t="s">
        <v>29</v>
      </c>
      <c r="T8" s="14" t="s">
        <v>31</v>
      </c>
      <c r="U8" s="14" t="s">
        <v>28</v>
      </c>
      <c r="V8" s="14" t="s">
        <v>32</v>
      </c>
      <c r="W8" s="100"/>
      <c r="X8" s="100"/>
      <c r="Y8" s="89"/>
      <c r="Z8" s="89"/>
      <c r="AA8" s="91"/>
      <c r="AB8" s="91"/>
      <c r="AC8" s="15" t="s">
        <v>33</v>
      </c>
      <c r="AD8" s="16" t="s">
        <v>34</v>
      </c>
      <c r="AE8" s="17" t="s">
        <v>35</v>
      </c>
      <c r="AF8" s="18" t="s">
        <v>36</v>
      </c>
      <c r="AG8" s="17" t="s">
        <v>37</v>
      </c>
    </row>
    <row r="9" spans="1:33" s="24" customFormat="1" ht="102.95" customHeight="1">
      <c r="A9" s="67">
        <v>20</v>
      </c>
      <c r="B9" s="19">
        <v>20</v>
      </c>
      <c r="C9" s="19" t="s">
        <v>38</v>
      </c>
      <c r="D9" s="67" t="s">
        <v>38</v>
      </c>
      <c r="E9" s="76" t="s">
        <v>39</v>
      </c>
      <c r="F9" s="76" t="s">
        <v>40</v>
      </c>
      <c r="G9" s="76" t="s">
        <v>41</v>
      </c>
      <c r="H9" s="76" t="s">
        <v>42</v>
      </c>
      <c r="I9" s="86">
        <v>3</v>
      </c>
      <c r="J9" s="86">
        <v>3</v>
      </c>
      <c r="K9" s="87" t="s">
        <v>43</v>
      </c>
      <c r="L9" s="73" t="s">
        <v>44</v>
      </c>
      <c r="M9" s="73" t="s">
        <v>45</v>
      </c>
      <c r="N9" s="73" t="s">
        <v>46</v>
      </c>
      <c r="O9" s="67" t="s">
        <v>47</v>
      </c>
      <c r="P9" s="84" t="s">
        <v>48</v>
      </c>
      <c r="Q9" s="85">
        <v>2</v>
      </c>
      <c r="R9" s="86">
        <v>1</v>
      </c>
      <c r="S9" s="87" t="s">
        <v>49</v>
      </c>
      <c r="T9" s="73" t="s">
        <v>50</v>
      </c>
      <c r="U9" s="73" t="s">
        <v>51</v>
      </c>
      <c r="V9" s="73" t="s">
        <v>52</v>
      </c>
      <c r="W9" s="20" t="s">
        <v>53</v>
      </c>
      <c r="X9" s="20" t="s">
        <v>54</v>
      </c>
      <c r="Y9" s="20" t="s">
        <v>55</v>
      </c>
      <c r="Z9" s="21" t="s">
        <v>56</v>
      </c>
      <c r="AA9" s="76" t="s">
        <v>57</v>
      </c>
      <c r="AB9" s="76" t="s">
        <v>58</v>
      </c>
      <c r="AC9" s="22">
        <v>1</v>
      </c>
      <c r="AD9" s="23" t="s">
        <v>59</v>
      </c>
      <c r="AE9" s="83">
        <f>AVERAGE(AC9:AC12)</f>
        <v>1</v>
      </c>
      <c r="AF9" s="73" t="s">
        <v>60</v>
      </c>
      <c r="AG9" s="67" t="s">
        <v>61</v>
      </c>
    </row>
    <row r="10" spans="1:33" s="30" customFormat="1" ht="85.5">
      <c r="A10" s="60"/>
      <c r="B10" s="25">
        <v>20</v>
      </c>
      <c r="C10" s="25" t="s">
        <v>38</v>
      </c>
      <c r="D10" s="60"/>
      <c r="E10" s="61"/>
      <c r="F10" s="61"/>
      <c r="G10" s="61"/>
      <c r="H10" s="61"/>
      <c r="I10" s="82"/>
      <c r="J10" s="82"/>
      <c r="K10" s="81"/>
      <c r="L10" s="64"/>
      <c r="M10" s="64"/>
      <c r="N10" s="64"/>
      <c r="O10" s="60"/>
      <c r="P10" s="68"/>
      <c r="Q10" s="80"/>
      <c r="R10" s="82"/>
      <c r="S10" s="81"/>
      <c r="T10" s="64"/>
      <c r="U10" s="64"/>
      <c r="V10" s="64"/>
      <c r="W10" s="26" t="s">
        <v>62</v>
      </c>
      <c r="X10" s="26" t="s">
        <v>63</v>
      </c>
      <c r="Y10" s="26" t="s">
        <v>64</v>
      </c>
      <c r="Z10" s="27" t="s">
        <v>65</v>
      </c>
      <c r="AA10" s="61"/>
      <c r="AB10" s="61"/>
      <c r="AC10" s="28" t="s">
        <v>66</v>
      </c>
      <c r="AD10" s="29" t="s">
        <v>67</v>
      </c>
      <c r="AE10" s="79"/>
      <c r="AF10" s="64"/>
      <c r="AG10" s="60"/>
    </row>
    <row r="11" spans="1:33" s="33" customFormat="1" ht="135">
      <c r="A11" s="60"/>
      <c r="B11" s="25">
        <v>20</v>
      </c>
      <c r="C11" s="25" t="s">
        <v>38</v>
      </c>
      <c r="D11" s="60"/>
      <c r="E11" s="61"/>
      <c r="F11" s="61"/>
      <c r="G11" s="61"/>
      <c r="H11" s="61"/>
      <c r="I11" s="82"/>
      <c r="J11" s="82"/>
      <c r="K11" s="81"/>
      <c r="L11" s="64"/>
      <c r="M11" s="64"/>
      <c r="N11" s="64"/>
      <c r="O11" s="60"/>
      <c r="P11" s="68"/>
      <c r="Q11" s="80"/>
      <c r="R11" s="82"/>
      <c r="S11" s="81"/>
      <c r="T11" s="64"/>
      <c r="U11" s="64"/>
      <c r="V11" s="64"/>
      <c r="W11" s="26" t="s">
        <v>68</v>
      </c>
      <c r="X11" s="26" t="s">
        <v>54</v>
      </c>
      <c r="Y11" s="26" t="s">
        <v>64</v>
      </c>
      <c r="Z11" s="26" t="s">
        <v>69</v>
      </c>
      <c r="AA11" s="61"/>
      <c r="AB11" s="61"/>
      <c r="AC11" s="31">
        <v>1</v>
      </c>
      <c r="AD11" s="32" t="s">
        <v>70</v>
      </c>
      <c r="AE11" s="79"/>
      <c r="AF11" s="64"/>
      <c r="AG11" s="60"/>
    </row>
    <row r="12" spans="1:33" s="33" customFormat="1" ht="126" customHeight="1">
      <c r="A12" s="60"/>
      <c r="B12" s="25">
        <v>20</v>
      </c>
      <c r="C12" s="25" t="s">
        <v>38</v>
      </c>
      <c r="D12" s="60"/>
      <c r="E12" s="61"/>
      <c r="F12" s="61"/>
      <c r="G12" s="61"/>
      <c r="H12" s="61"/>
      <c r="I12" s="82"/>
      <c r="J12" s="82"/>
      <c r="K12" s="81"/>
      <c r="L12" s="64"/>
      <c r="M12" s="64"/>
      <c r="N12" s="64"/>
      <c r="O12" s="60"/>
      <c r="P12" s="68"/>
      <c r="Q12" s="80"/>
      <c r="R12" s="82"/>
      <c r="S12" s="81"/>
      <c r="T12" s="64"/>
      <c r="U12" s="64"/>
      <c r="V12" s="64"/>
      <c r="W12" s="34" t="s">
        <v>71</v>
      </c>
      <c r="X12" s="26" t="s">
        <v>54</v>
      </c>
      <c r="Y12" s="27" t="s">
        <v>72</v>
      </c>
      <c r="Z12" s="27" t="s">
        <v>73</v>
      </c>
      <c r="AA12" s="61"/>
      <c r="AB12" s="61"/>
      <c r="AC12" s="31">
        <v>1</v>
      </c>
      <c r="AD12" s="32" t="s">
        <v>74</v>
      </c>
      <c r="AE12" s="79"/>
      <c r="AF12" s="64"/>
      <c r="AG12" s="60"/>
    </row>
    <row r="13" spans="1:33" s="33" customFormat="1" ht="108.95" customHeight="1">
      <c r="A13" s="60">
        <v>27</v>
      </c>
      <c r="B13" s="25">
        <v>27</v>
      </c>
      <c r="C13" s="25" t="s">
        <v>38</v>
      </c>
      <c r="D13" s="60" t="s">
        <v>38</v>
      </c>
      <c r="E13" s="61" t="s">
        <v>75</v>
      </c>
      <c r="F13" s="61" t="s">
        <v>40</v>
      </c>
      <c r="G13" s="61" t="s">
        <v>76</v>
      </c>
      <c r="H13" s="61" t="s">
        <v>77</v>
      </c>
      <c r="I13" s="82">
        <v>3</v>
      </c>
      <c r="J13" s="82">
        <v>3</v>
      </c>
      <c r="K13" s="81" t="s">
        <v>43</v>
      </c>
      <c r="L13" s="64" t="s">
        <v>44</v>
      </c>
      <c r="M13" s="64" t="s">
        <v>45</v>
      </c>
      <c r="N13" s="64" t="s">
        <v>46</v>
      </c>
      <c r="O13" s="60" t="s">
        <v>47</v>
      </c>
      <c r="P13" s="68" t="s">
        <v>78</v>
      </c>
      <c r="Q13" s="80">
        <v>1</v>
      </c>
      <c r="R13" s="80">
        <v>1</v>
      </c>
      <c r="S13" s="81" t="s">
        <v>79</v>
      </c>
      <c r="T13" s="64" t="s">
        <v>80</v>
      </c>
      <c r="U13" s="64" t="s">
        <v>51</v>
      </c>
      <c r="V13" s="64" t="s">
        <v>52</v>
      </c>
      <c r="W13" s="34" t="s">
        <v>81</v>
      </c>
      <c r="X13" s="26" t="s">
        <v>54</v>
      </c>
      <c r="Y13" s="27" t="s">
        <v>82</v>
      </c>
      <c r="Z13" s="27" t="s">
        <v>83</v>
      </c>
      <c r="AA13" s="61" t="s">
        <v>57</v>
      </c>
      <c r="AB13" s="61" t="s">
        <v>58</v>
      </c>
      <c r="AC13" s="31">
        <v>0.8</v>
      </c>
      <c r="AD13" s="32" t="s">
        <v>84</v>
      </c>
      <c r="AE13" s="78">
        <f>AVERAGE(AC13:AC18)</f>
        <v>0.95</v>
      </c>
      <c r="AF13" s="64" t="s">
        <v>60</v>
      </c>
      <c r="AG13" s="60" t="s">
        <v>61</v>
      </c>
    </row>
    <row r="14" spans="1:33" s="33" customFormat="1" ht="108.95" customHeight="1">
      <c r="A14" s="60"/>
      <c r="B14" s="25">
        <v>27</v>
      </c>
      <c r="C14" s="25" t="s">
        <v>38</v>
      </c>
      <c r="D14" s="60"/>
      <c r="E14" s="61"/>
      <c r="F14" s="61"/>
      <c r="G14" s="61"/>
      <c r="H14" s="61"/>
      <c r="I14" s="82"/>
      <c r="J14" s="82"/>
      <c r="K14" s="81"/>
      <c r="L14" s="64"/>
      <c r="M14" s="64"/>
      <c r="N14" s="64"/>
      <c r="O14" s="60"/>
      <c r="P14" s="68"/>
      <c r="Q14" s="80"/>
      <c r="R14" s="80"/>
      <c r="S14" s="81"/>
      <c r="T14" s="64"/>
      <c r="U14" s="64"/>
      <c r="V14" s="64"/>
      <c r="W14" s="34" t="s">
        <v>85</v>
      </c>
      <c r="X14" s="26" t="s">
        <v>54</v>
      </c>
      <c r="Y14" s="27" t="s">
        <v>64</v>
      </c>
      <c r="Z14" s="27" t="s">
        <v>86</v>
      </c>
      <c r="AA14" s="61"/>
      <c r="AB14" s="61"/>
      <c r="AC14" s="31">
        <v>1</v>
      </c>
      <c r="AD14" s="32" t="s">
        <v>87</v>
      </c>
      <c r="AE14" s="79"/>
      <c r="AF14" s="64"/>
      <c r="AG14" s="60"/>
    </row>
    <row r="15" spans="1:33" s="24" customFormat="1" ht="180">
      <c r="A15" s="60"/>
      <c r="B15" s="25">
        <v>27</v>
      </c>
      <c r="C15" s="25" t="s">
        <v>38</v>
      </c>
      <c r="D15" s="60"/>
      <c r="E15" s="61"/>
      <c r="F15" s="61"/>
      <c r="G15" s="61"/>
      <c r="H15" s="61"/>
      <c r="I15" s="82"/>
      <c r="J15" s="82"/>
      <c r="K15" s="81"/>
      <c r="L15" s="64"/>
      <c r="M15" s="64"/>
      <c r="N15" s="64"/>
      <c r="O15" s="60"/>
      <c r="P15" s="68"/>
      <c r="Q15" s="80"/>
      <c r="R15" s="80"/>
      <c r="S15" s="81"/>
      <c r="T15" s="64"/>
      <c r="U15" s="64"/>
      <c r="V15" s="64"/>
      <c r="W15" s="34" t="s">
        <v>88</v>
      </c>
      <c r="X15" s="26" t="s">
        <v>54</v>
      </c>
      <c r="Y15" s="27" t="s">
        <v>89</v>
      </c>
      <c r="Z15" s="27" t="s">
        <v>90</v>
      </c>
      <c r="AA15" s="61"/>
      <c r="AB15" s="61"/>
      <c r="AC15" s="31">
        <v>1</v>
      </c>
      <c r="AD15" s="35" t="s">
        <v>91</v>
      </c>
      <c r="AE15" s="79"/>
      <c r="AF15" s="64"/>
      <c r="AG15" s="60"/>
    </row>
    <row r="16" spans="1:33" s="24" customFormat="1" ht="50.1" customHeight="1">
      <c r="A16" s="60"/>
      <c r="B16" s="25">
        <v>27</v>
      </c>
      <c r="C16" s="25" t="s">
        <v>38</v>
      </c>
      <c r="D16" s="60"/>
      <c r="E16" s="61"/>
      <c r="F16" s="61"/>
      <c r="G16" s="61"/>
      <c r="H16" s="61"/>
      <c r="I16" s="82"/>
      <c r="J16" s="82"/>
      <c r="K16" s="81"/>
      <c r="L16" s="64"/>
      <c r="M16" s="64"/>
      <c r="N16" s="64"/>
      <c r="O16" s="60"/>
      <c r="P16" s="68"/>
      <c r="Q16" s="80"/>
      <c r="R16" s="80"/>
      <c r="S16" s="81"/>
      <c r="T16" s="64"/>
      <c r="U16" s="64"/>
      <c r="V16" s="64"/>
      <c r="W16" s="34" t="s">
        <v>92</v>
      </c>
      <c r="X16" s="26" t="s">
        <v>63</v>
      </c>
      <c r="Y16" s="27" t="s">
        <v>82</v>
      </c>
      <c r="Z16" s="27" t="s">
        <v>93</v>
      </c>
      <c r="AA16" s="61"/>
      <c r="AB16" s="61"/>
      <c r="AC16" s="36">
        <f>(18/18)*100%</f>
        <v>1</v>
      </c>
      <c r="AD16" s="35" t="s">
        <v>94</v>
      </c>
      <c r="AE16" s="79"/>
      <c r="AF16" s="64"/>
      <c r="AG16" s="60"/>
    </row>
    <row r="17" spans="1:33" s="33" customFormat="1" ht="105.95" customHeight="1">
      <c r="A17" s="60"/>
      <c r="B17" s="25">
        <v>27</v>
      </c>
      <c r="C17" s="25" t="s">
        <v>38</v>
      </c>
      <c r="D17" s="60"/>
      <c r="E17" s="61"/>
      <c r="F17" s="61"/>
      <c r="G17" s="61"/>
      <c r="H17" s="61"/>
      <c r="I17" s="82"/>
      <c r="J17" s="82"/>
      <c r="K17" s="81"/>
      <c r="L17" s="64"/>
      <c r="M17" s="64"/>
      <c r="N17" s="64"/>
      <c r="O17" s="60"/>
      <c r="P17" s="68"/>
      <c r="Q17" s="80"/>
      <c r="R17" s="80"/>
      <c r="S17" s="81"/>
      <c r="T17" s="64"/>
      <c r="U17" s="64"/>
      <c r="V17" s="64"/>
      <c r="W17" s="27" t="s">
        <v>95</v>
      </c>
      <c r="X17" s="26" t="s">
        <v>63</v>
      </c>
      <c r="Y17" s="27" t="s">
        <v>82</v>
      </c>
      <c r="Z17" s="27" t="s">
        <v>96</v>
      </c>
      <c r="AA17" s="61"/>
      <c r="AB17" s="61"/>
      <c r="AC17" s="37" t="s">
        <v>66</v>
      </c>
      <c r="AD17" s="32" t="s">
        <v>97</v>
      </c>
      <c r="AE17" s="79"/>
      <c r="AF17" s="64"/>
      <c r="AG17" s="60"/>
    </row>
    <row r="18" spans="1:33" s="33" customFormat="1" ht="119.1" customHeight="1">
      <c r="A18" s="60"/>
      <c r="B18" s="25">
        <v>27</v>
      </c>
      <c r="C18" s="25" t="s">
        <v>38</v>
      </c>
      <c r="D18" s="60"/>
      <c r="E18" s="61"/>
      <c r="F18" s="61"/>
      <c r="G18" s="61"/>
      <c r="H18" s="61"/>
      <c r="I18" s="82"/>
      <c r="J18" s="82"/>
      <c r="K18" s="81"/>
      <c r="L18" s="64"/>
      <c r="M18" s="64"/>
      <c r="N18" s="64"/>
      <c r="O18" s="60"/>
      <c r="P18" s="68"/>
      <c r="Q18" s="80"/>
      <c r="R18" s="80"/>
      <c r="S18" s="81"/>
      <c r="T18" s="64"/>
      <c r="U18" s="64"/>
      <c r="V18" s="64"/>
      <c r="W18" s="34" t="s">
        <v>98</v>
      </c>
      <c r="X18" s="27" t="s">
        <v>99</v>
      </c>
      <c r="Y18" s="27" t="s">
        <v>82</v>
      </c>
      <c r="Z18" s="27" t="s">
        <v>100</v>
      </c>
      <c r="AA18" s="61"/>
      <c r="AB18" s="61"/>
      <c r="AC18" s="31">
        <v>0.95</v>
      </c>
      <c r="AD18" s="38" t="s">
        <v>101</v>
      </c>
      <c r="AE18" s="79"/>
      <c r="AF18" s="64"/>
      <c r="AG18" s="60"/>
    </row>
    <row r="19" spans="1:33" ht="113.1" customHeight="1">
      <c r="A19" s="60">
        <v>53</v>
      </c>
      <c r="B19" s="25">
        <v>53</v>
      </c>
      <c r="C19" s="25" t="s">
        <v>102</v>
      </c>
      <c r="D19" s="60" t="s">
        <v>102</v>
      </c>
      <c r="E19" s="61" t="s">
        <v>103</v>
      </c>
      <c r="F19" s="61" t="s">
        <v>40</v>
      </c>
      <c r="G19" s="61" t="s">
        <v>104</v>
      </c>
      <c r="H19" s="61" t="s">
        <v>105</v>
      </c>
      <c r="I19" s="63">
        <v>2</v>
      </c>
      <c r="J19" s="63">
        <v>3</v>
      </c>
      <c r="K19" s="63" t="s">
        <v>106</v>
      </c>
      <c r="L19" s="60" t="s">
        <v>50</v>
      </c>
      <c r="M19" s="64" t="s">
        <v>45</v>
      </c>
      <c r="N19" s="60" t="s">
        <v>45</v>
      </c>
      <c r="O19" s="60" t="s">
        <v>47</v>
      </c>
      <c r="P19" s="68" t="s">
        <v>107</v>
      </c>
      <c r="Q19" s="62">
        <v>0</v>
      </c>
      <c r="R19" s="62">
        <v>1</v>
      </c>
      <c r="S19" s="62" t="s">
        <v>79</v>
      </c>
      <c r="T19" s="59" t="s">
        <v>80</v>
      </c>
      <c r="U19" s="59" t="s">
        <v>51</v>
      </c>
      <c r="V19" s="64" t="s">
        <v>52</v>
      </c>
      <c r="W19" s="27" t="s">
        <v>108</v>
      </c>
      <c r="X19" s="27" t="s">
        <v>109</v>
      </c>
      <c r="Y19" s="27" t="s">
        <v>82</v>
      </c>
      <c r="Z19" s="27" t="s">
        <v>110</v>
      </c>
      <c r="AA19" s="61" t="s">
        <v>111</v>
      </c>
      <c r="AB19" s="61" t="s">
        <v>112</v>
      </c>
      <c r="AC19" s="37"/>
      <c r="AD19" s="39"/>
      <c r="AE19" s="77">
        <f>AVERAGE(AC19:AC20)</f>
        <v>0</v>
      </c>
      <c r="AF19" s="64" t="s">
        <v>60</v>
      </c>
      <c r="AG19" s="60" t="s">
        <v>113</v>
      </c>
    </row>
    <row r="20" spans="1:33" s="33" customFormat="1" ht="105.95" customHeight="1">
      <c r="A20" s="60"/>
      <c r="B20" s="25">
        <v>53</v>
      </c>
      <c r="C20" s="25" t="s">
        <v>102</v>
      </c>
      <c r="D20" s="60"/>
      <c r="E20" s="61"/>
      <c r="F20" s="61"/>
      <c r="G20" s="61"/>
      <c r="H20" s="61"/>
      <c r="I20" s="63"/>
      <c r="J20" s="63"/>
      <c r="K20" s="63"/>
      <c r="L20" s="60"/>
      <c r="M20" s="64"/>
      <c r="N20" s="60"/>
      <c r="O20" s="60"/>
      <c r="P20" s="68"/>
      <c r="Q20" s="62"/>
      <c r="R20" s="62"/>
      <c r="S20" s="62"/>
      <c r="T20" s="59"/>
      <c r="U20" s="59"/>
      <c r="V20" s="64"/>
      <c r="W20" s="27" t="s">
        <v>114</v>
      </c>
      <c r="X20" s="27" t="s">
        <v>115</v>
      </c>
      <c r="Y20" s="27" t="s">
        <v>82</v>
      </c>
      <c r="Z20" s="27" t="s">
        <v>116</v>
      </c>
      <c r="AA20" s="61"/>
      <c r="AB20" s="61"/>
      <c r="AC20" s="31">
        <v>0</v>
      </c>
      <c r="AD20" s="32" t="s">
        <v>117</v>
      </c>
      <c r="AE20" s="77"/>
      <c r="AF20" s="64"/>
      <c r="AG20" s="60"/>
    </row>
    <row r="21" spans="1:33" ht="147.94999999999999" customHeight="1">
      <c r="A21" s="60"/>
      <c r="B21" s="25">
        <v>53</v>
      </c>
      <c r="C21" s="25" t="s">
        <v>102</v>
      </c>
      <c r="D21" s="60"/>
      <c r="E21" s="61"/>
      <c r="F21" s="61"/>
      <c r="G21" s="61"/>
      <c r="H21" s="61"/>
      <c r="I21" s="63"/>
      <c r="J21" s="63"/>
      <c r="K21" s="63"/>
      <c r="L21" s="60"/>
      <c r="M21" s="64"/>
      <c r="N21" s="60"/>
      <c r="O21" s="60"/>
      <c r="P21" s="40" t="s">
        <v>118</v>
      </c>
      <c r="Q21" s="62"/>
      <c r="R21" s="62"/>
      <c r="S21" s="62"/>
      <c r="T21" s="59"/>
      <c r="U21" s="59"/>
      <c r="V21" s="64"/>
      <c r="W21" s="27" t="s">
        <v>119</v>
      </c>
      <c r="X21" s="27" t="s">
        <v>109</v>
      </c>
      <c r="Y21" s="27" t="s">
        <v>82</v>
      </c>
      <c r="Z21" s="27" t="s">
        <v>120</v>
      </c>
      <c r="AA21" s="61"/>
      <c r="AB21" s="61"/>
      <c r="AC21" s="37"/>
      <c r="AD21" s="39"/>
      <c r="AE21" s="37" t="s">
        <v>121</v>
      </c>
      <c r="AF21" s="64"/>
      <c r="AG21" s="60"/>
    </row>
    <row r="22" spans="1:33" s="33" customFormat="1" ht="129" customHeight="1">
      <c r="A22" s="60">
        <v>67</v>
      </c>
      <c r="B22" s="25">
        <v>67</v>
      </c>
      <c r="C22" s="25" t="s">
        <v>122</v>
      </c>
      <c r="D22" s="60" t="s">
        <v>122</v>
      </c>
      <c r="E22" s="61" t="s">
        <v>123</v>
      </c>
      <c r="F22" s="61" t="s">
        <v>40</v>
      </c>
      <c r="G22" s="61" t="s">
        <v>124</v>
      </c>
      <c r="H22" s="61" t="s">
        <v>125</v>
      </c>
      <c r="I22" s="63">
        <v>4</v>
      </c>
      <c r="J22" s="63">
        <v>5</v>
      </c>
      <c r="K22" s="63" t="s">
        <v>126</v>
      </c>
      <c r="L22" s="60" t="s">
        <v>127</v>
      </c>
      <c r="M22" s="60" t="s">
        <v>128</v>
      </c>
      <c r="N22" s="60" t="s">
        <v>129</v>
      </c>
      <c r="O22" s="60" t="s">
        <v>47</v>
      </c>
      <c r="P22" s="40" t="s">
        <v>130</v>
      </c>
      <c r="Q22" s="63">
        <v>2</v>
      </c>
      <c r="R22" s="63">
        <v>3</v>
      </c>
      <c r="S22" s="63" t="s">
        <v>106</v>
      </c>
      <c r="T22" s="65" t="s">
        <v>50</v>
      </c>
      <c r="U22" s="71" t="s">
        <v>45</v>
      </c>
      <c r="V22" s="65" t="s">
        <v>45</v>
      </c>
      <c r="W22" s="27" t="s">
        <v>131</v>
      </c>
      <c r="X22" s="27" t="s">
        <v>54</v>
      </c>
      <c r="Y22" s="27" t="s">
        <v>82</v>
      </c>
      <c r="Z22" s="27" t="s">
        <v>132</v>
      </c>
      <c r="AA22" s="74" t="s">
        <v>57</v>
      </c>
      <c r="AB22" s="74" t="s">
        <v>58</v>
      </c>
      <c r="AC22" s="41">
        <v>0.7</v>
      </c>
      <c r="AD22" s="32" t="s">
        <v>133</v>
      </c>
      <c r="AE22" s="41">
        <f>+AC22</f>
        <v>0.7</v>
      </c>
      <c r="AF22" s="65" t="s">
        <v>60</v>
      </c>
      <c r="AG22" s="65" t="s">
        <v>61</v>
      </c>
    </row>
    <row r="23" spans="1:33" s="45" customFormat="1" ht="120.95" customHeight="1">
      <c r="A23" s="60"/>
      <c r="B23" s="25">
        <v>67</v>
      </c>
      <c r="C23" s="25" t="s">
        <v>122</v>
      </c>
      <c r="D23" s="60"/>
      <c r="E23" s="61"/>
      <c r="F23" s="61"/>
      <c r="G23" s="61"/>
      <c r="H23" s="61"/>
      <c r="I23" s="63"/>
      <c r="J23" s="63"/>
      <c r="K23" s="63"/>
      <c r="L23" s="60"/>
      <c r="M23" s="60"/>
      <c r="N23" s="60"/>
      <c r="O23" s="60"/>
      <c r="P23" s="68" t="s">
        <v>134</v>
      </c>
      <c r="Q23" s="63"/>
      <c r="R23" s="63"/>
      <c r="S23" s="63"/>
      <c r="T23" s="66"/>
      <c r="U23" s="72"/>
      <c r="V23" s="66"/>
      <c r="W23" s="27" t="s">
        <v>135</v>
      </c>
      <c r="X23" s="26" t="s">
        <v>54</v>
      </c>
      <c r="Y23" s="27" t="s">
        <v>89</v>
      </c>
      <c r="Z23" s="42" t="s">
        <v>136</v>
      </c>
      <c r="AA23" s="75"/>
      <c r="AB23" s="75"/>
      <c r="AC23" s="43">
        <v>1</v>
      </c>
      <c r="AD23" s="44" t="s">
        <v>137</v>
      </c>
      <c r="AE23" s="69">
        <f>AVERAGE(AC23:AC26)</f>
        <v>0.97750000000000004</v>
      </c>
      <c r="AF23" s="66"/>
      <c r="AG23" s="66"/>
    </row>
    <row r="24" spans="1:33" s="47" customFormat="1" ht="69.95" customHeight="1">
      <c r="A24" s="60"/>
      <c r="B24" s="25">
        <v>67</v>
      </c>
      <c r="C24" s="25" t="s">
        <v>122</v>
      </c>
      <c r="D24" s="60"/>
      <c r="E24" s="61"/>
      <c r="F24" s="61"/>
      <c r="G24" s="61"/>
      <c r="H24" s="61"/>
      <c r="I24" s="63"/>
      <c r="J24" s="63"/>
      <c r="K24" s="63"/>
      <c r="L24" s="60"/>
      <c r="M24" s="60"/>
      <c r="N24" s="60"/>
      <c r="O24" s="60"/>
      <c r="P24" s="68"/>
      <c r="Q24" s="63"/>
      <c r="R24" s="63"/>
      <c r="S24" s="63"/>
      <c r="T24" s="66"/>
      <c r="U24" s="72"/>
      <c r="V24" s="66"/>
      <c r="W24" s="27" t="s">
        <v>138</v>
      </c>
      <c r="X24" s="26" t="s">
        <v>54</v>
      </c>
      <c r="Y24" s="27" t="s">
        <v>82</v>
      </c>
      <c r="Z24" s="27" t="s">
        <v>139</v>
      </c>
      <c r="AA24" s="75"/>
      <c r="AB24" s="75"/>
      <c r="AC24" s="43">
        <v>1</v>
      </c>
      <c r="AD24" s="46" t="s">
        <v>140</v>
      </c>
      <c r="AE24" s="70"/>
      <c r="AF24" s="66"/>
      <c r="AG24" s="66"/>
    </row>
    <row r="25" spans="1:33" s="24" customFormat="1" ht="63.95" customHeight="1">
      <c r="A25" s="60"/>
      <c r="B25" s="25">
        <v>67</v>
      </c>
      <c r="C25" s="25" t="s">
        <v>122</v>
      </c>
      <c r="D25" s="60"/>
      <c r="E25" s="61"/>
      <c r="F25" s="61"/>
      <c r="G25" s="61"/>
      <c r="H25" s="61"/>
      <c r="I25" s="63"/>
      <c r="J25" s="63"/>
      <c r="K25" s="63"/>
      <c r="L25" s="60"/>
      <c r="M25" s="60"/>
      <c r="N25" s="60"/>
      <c r="O25" s="60"/>
      <c r="P25" s="68"/>
      <c r="Q25" s="63"/>
      <c r="R25" s="63"/>
      <c r="S25" s="63"/>
      <c r="T25" s="66"/>
      <c r="U25" s="72"/>
      <c r="V25" s="66"/>
      <c r="W25" s="27" t="s">
        <v>141</v>
      </c>
      <c r="X25" s="26" t="s">
        <v>54</v>
      </c>
      <c r="Y25" s="27" t="s">
        <v>82</v>
      </c>
      <c r="Z25" s="27" t="s">
        <v>142</v>
      </c>
      <c r="AA25" s="75"/>
      <c r="AB25" s="75"/>
      <c r="AC25" s="31">
        <v>0.91</v>
      </c>
      <c r="AD25" s="35" t="s">
        <v>143</v>
      </c>
      <c r="AE25" s="70"/>
      <c r="AF25" s="66"/>
      <c r="AG25" s="66"/>
    </row>
    <row r="26" spans="1:33" s="24" customFormat="1" ht="68.099999999999994" customHeight="1">
      <c r="A26" s="60"/>
      <c r="B26" s="25">
        <v>67</v>
      </c>
      <c r="C26" s="25" t="s">
        <v>122</v>
      </c>
      <c r="D26" s="60"/>
      <c r="E26" s="61"/>
      <c r="F26" s="61"/>
      <c r="G26" s="61"/>
      <c r="H26" s="61"/>
      <c r="I26" s="63"/>
      <c r="J26" s="63"/>
      <c r="K26" s="63"/>
      <c r="L26" s="60"/>
      <c r="M26" s="60"/>
      <c r="N26" s="60"/>
      <c r="O26" s="60"/>
      <c r="P26" s="68"/>
      <c r="Q26" s="63"/>
      <c r="R26" s="63"/>
      <c r="S26" s="63"/>
      <c r="T26" s="66"/>
      <c r="U26" s="72"/>
      <c r="V26" s="66"/>
      <c r="W26" s="27" t="s">
        <v>144</v>
      </c>
      <c r="X26" s="26" t="s">
        <v>54</v>
      </c>
      <c r="Y26" s="27" t="s">
        <v>82</v>
      </c>
      <c r="Z26" s="27" t="s">
        <v>145</v>
      </c>
      <c r="AA26" s="75"/>
      <c r="AB26" s="75"/>
      <c r="AC26" s="31">
        <v>1</v>
      </c>
      <c r="AD26" s="35" t="s">
        <v>146</v>
      </c>
      <c r="AE26" s="70"/>
      <c r="AF26" s="66"/>
      <c r="AG26" s="66"/>
    </row>
    <row r="27" spans="1:33" s="45" customFormat="1" ht="132.94999999999999" customHeight="1">
      <c r="A27" s="60"/>
      <c r="B27" s="25">
        <v>67</v>
      </c>
      <c r="C27" s="25" t="s">
        <v>122</v>
      </c>
      <c r="D27" s="60"/>
      <c r="E27" s="61"/>
      <c r="F27" s="61"/>
      <c r="G27" s="61"/>
      <c r="H27" s="61"/>
      <c r="I27" s="63"/>
      <c r="J27" s="63"/>
      <c r="K27" s="63"/>
      <c r="L27" s="60"/>
      <c r="M27" s="60"/>
      <c r="N27" s="60"/>
      <c r="O27" s="60"/>
      <c r="P27" s="40" t="s">
        <v>147</v>
      </c>
      <c r="Q27" s="63"/>
      <c r="R27" s="63"/>
      <c r="S27" s="63"/>
      <c r="T27" s="66"/>
      <c r="U27" s="72"/>
      <c r="V27" s="66"/>
      <c r="W27" s="27" t="s">
        <v>148</v>
      </c>
      <c r="X27" s="26" t="s">
        <v>54</v>
      </c>
      <c r="Y27" s="27" t="s">
        <v>82</v>
      </c>
      <c r="Z27" s="27" t="s">
        <v>149</v>
      </c>
      <c r="AA27" s="75"/>
      <c r="AB27" s="75"/>
      <c r="AC27" s="41">
        <v>1</v>
      </c>
      <c r="AD27" s="44" t="s">
        <v>150</v>
      </c>
      <c r="AE27" s="58">
        <f>+AC27</f>
        <v>1</v>
      </c>
      <c r="AF27" s="66"/>
      <c r="AG27" s="66"/>
    </row>
    <row r="28" spans="1:33" s="33" customFormat="1" ht="117.95" customHeight="1">
      <c r="A28" s="60"/>
      <c r="B28" s="25">
        <v>67</v>
      </c>
      <c r="C28" s="25" t="s">
        <v>122</v>
      </c>
      <c r="D28" s="60"/>
      <c r="E28" s="61"/>
      <c r="F28" s="61"/>
      <c r="G28" s="61"/>
      <c r="H28" s="61"/>
      <c r="I28" s="63"/>
      <c r="J28" s="63"/>
      <c r="K28" s="63"/>
      <c r="L28" s="60"/>
      <c r="M28" s="60"/>
      <c r="N28" s="60"/>
      <c r="O28" s="60"/>
      <c r="P28" s="40" t="s">
        <v>151</v>
      </c>
      <c r="Q28" s="48"/>
      <c r="R28" s="48"/>
      <c r="S28" s="49"/>
      <c r="T28" s="67"/>
      <c r="U28" s="73"/>
      <c r="V28" s="67"/>
      <c r="W28" s="27" t="s">
        <v>152</v>
      </c>
      <c r="X28" s="26" t="s">
        <v>54</v>
      </c>
      <c r="Y28" s="27" t="s">
        <v>82</v>
      </c>
      <c r="Z28" s="27" t="s">
        <v>153</v>
      </c>
      <c r="AA28" s="76"/>
      <c r="AB28" s="76"/>
      <c r="AC28" s="41">
        <v>0.7</v>
      </c>
      <c r="AD28" s="32" t="s">
        <v>133</v>
      </c>
      <c r="AE28" s="41">
        <f>+AC28</f>
        <v>0.7</v>
      </c>
      <c r="AF28" s="67"/>
      <c r="AG28" s="67"/>
    </row>
    <row r="29" spans="1:33" s="33" customFormat="1" ht="219" customHeight="1">
      <c r="A29" s="25">
        <v>68</v>
      </c>
      <c r="B29" s="25">
        <v>68</v>
      </c>
      <c r="C29" s="25" t="s">
        <v>154</v>
      </c>
      <c r="D29" s="25" t="s">
        <v>155</v>
      </c>
      <c r="E29" s="50" t="s">
        <v>156</v>
      </c>
      <c r="F29" s="50" t="s">
        <v>40</v>
      </c>
      <c r="G29" s="50" t="s">
        <v>157</v>
      </c>
      <c r="H29" s="50" t="s">
        <v>158</v>
      </c>
      <c r="I29" s="51">
        <v>2</v>
      </c>
      <c r="J29" s="51">
        <v>5</v>
      </c>
      <c r="K29" s="49" t="s">
        <v>159</v>
      </c>
      <c r="L29" s="52" t="s">
        <v>50</v>
      </c>
      <c r="M29" s="52" t="s">
        <v>128</v>
      </c>
      <c r="N29" s="52" t="s">
        <v>129</v>
      </c>
      <c r="O29" s="25" t="s">
        <v>47</v>
      </c>
      <c r="P29" s="40" t="s">
        <v>160</v>
      </c>
      <c r="Q29" s="48">
        <v>0</v>
      </c>
      <c r="R29" s="48">
        <v>3</v>
      </c>
      <c r="S29" s="49" t="s">
        <v>161</v>
      </c>
      <c r="T29" s="52" t="s">
        <v>80</v>
      </c>
      <c r="U29" s="52" t="s">
        <v>45</v>
      </c>
      <c r="V29" s="52" t="s">
        <v>45</v>
      </c>
      <c r="W29" s="34" t="s">
        <v>162</v>
      </c>
      <c r="X29" s="26" t="s">
        <v>54</v>
      </c>
      <c r="Y29" s="27" t="s">
        <v>82</v>
      </c>
      <c r="Z29" s="27" t="s">
        <v>163</v>
      </c>
      <c r="AA29" s="50" t="s">
        <v>57</v>
      </c>
      <c r="AB29" s="50" t="s">
        <v>58</v>
      </c>
      <c r="AC29" s="31">
        <v>1</v>
      </c>
      <c r="AD29" s="32" t="s">
        <v>164</v>
      </c>
      <c r="AE29" s="41">
        <f>+AC29</f>
        <v>1</v>
      </c>
      <c r="AF29" s="52" t="s">
        <v>60</v>
      </c>
      <c r="AG29" s="25" t="s">
        <v>61</v>
      </c>
    </row>
    <row r="30" spans="1:33" s="33" customFormat="1" ht="198" customHeight="1">
      <c r="A30" s="60">
        <v>70</v>
      </c>
      <c r="B30" s="25">
        <v>70</v>
      </c>
      <c r="C30" s="25" t="s">
        <v>154</v>
      </c>
      <c r="D30" s="60" t="s">
        <v>155</v>
      </c>
      <c r="E30" s="61" t="s">
        <v>165</v>
      </c>
      <c r="F30" s="61" t="s">
        <v>40</v>
      </c>
      <c r="G30" s="61" t="s">
        <v>166</v>
      </c>
      <c r="H30" s="61" t="s">
        <v>167</v>
      </c>
      <c r="I30" s="63">
        <v>3</v>
      </c>
      <c r="J30" s="63">
        <v>4</v>
      </c>
      <c r="K30" s="63" t="s">
        <v>168</v>
      </c>
      <c r="L30" s="60" t="s">
        <v>44</v>
      </c>
      <c r="M30" s="60" t="s">
        <v>169</v>
      </c>
      <c r="N30" s="60" t="s">
        <v>129</v>
      </c>
      <c r="O30" s="60" t="s">
        <v>47</v>
      </c>
      <c r="P30" s="40" t="s">
        <v>170</v>
      </c>
      <c r="Q30" s="62">
        <v>1</v>
      </c>
      <c r="R30" s="62">
        <v>2</v>
      </c>
      <c r="S30" s="62" t="s">
        <v>171</v>
      </c>
      <c r="T30" s="59" t="s">
        <v>80</v>
      </c>
      <c r="U30" s="59" t="s">
        <v>172</v>
      </c>
      <c r="V30" s="60" t="s">
        <v>52</v>
      </c>
      <c r="W30" s="27" t="s">
        <v>173</v>
      </c>
      <c r="X30" s="26" t="s">
        <v>54</v>
      </c>
      <c r="Y30" s="27" t="s">
        <v>174</v>
      </c>
      <c r="Z30" s="27" t="s">
        <v>175</v>
      </c>
      <c r="AA30" s="61" t="s">
        <v>57</v>
      </c>
      <c r="AB30" s="61" t="s">
        <v>58</v>
      </c>
      <c r="AC30" s="31">
        <v>1</v>
      </c>
      <c r="AD30" s="32" t="s">
        <v>176</v>
      </c>
      <c r="AE30" s="41">
        <f t="shared" ref="AE30:AE44" si="0">+AC30</f>
        <v>1</v>
      </c>
      <c r="AF30" s="60" t="s">
        <v>60</v>
      </c>
      <c r="AG30" s="60" t="s">
        <v>61</v>
      </c>
    </row>
    <row r="31" spans="1:33" s="33" customFormat="1" ht="153.94999999999999" customHeight="1">
      <c r="A31" s="60"/>
      <c r="B31" s="25">
        <v>70</v>
      </c>
      <c r="C31" s="25" t="s">
        <v>154</v>
      </c>
      <c r="D31" s="60"/>
      <c r="E31" s="61"/>
      <c r="F31" s="61"/>
      <c r="G31" s="61"/>
      <c r="H31" s="61"/>
      <c r="I31" s="63"/>
      <c r="J31" s="63"/>
      <c r="K31" s="63"/>
      <c r="L31" s="60"/>
      <c r="M31" s="60"/>
      <c r="N31" s="60"/>
      <c r="O31" s="60"/>
      <c r="P31" s="40" t="s">
        <v>177</v>
      </c>
      <c r="Q31" s="62"/>
      <c r="R31" s="62"/>
      <c r="S31" s="62"/>
      <c r="T31" s="59"/>
      <c r="U31" s="59"/>
      <c r="V31" s="60"/>
      <c r="W31" s="27" t="s">
        <v>178</v>
      </c>
      <c r="X31" s="26" t="s">
        <v>54</v>
      </c>
      <c r="Y31" s="27" t="s">
        <v>82</v>
      </c>
      <c r="Z31" s="27" t="s">
        <v>179</v>
      </c>
      <c r="AA31" s="61"/>
      <c r="AB31" s="61"/>
      <c r="AC31" s="53">
        <v>0.8</v>
      </c>
      <c r="AD31" s="38" t="s">
        <v>180</v>
      </c>
      <c r="AE31" s="41">
        <f t="shared" si="0"/>
        <v>0.8</v>
      </c>
      <c r="AF31" s="60"/>
      <c r="AG31" s="60"/>
    </row>
    <row r="32" spans="1:33" s="33" customFormat="1" ht="171.95" customHeight="1">
      <c r="A32" s="60"/>
      <c r="B32" s="25">
        <v>70</v>
      </c>
      <c r="C32" s="25" t="s">
        <v>154</v>
      </c>
      <c r="D32" s="60"/>
      <c r="E32" s="61"/>
      <c r="F32" s="61"/>
      <c r="G32" s="61"/>
      <c r="H32" s="61"/>
      <c r="I32" s="63"/>
      <c r="J32" s="63"/>
      <c r="K32" s="63"/>
      <c r="L32" s="60"/>
      <c r="M32" s="60"/>
      <c r="N32" s="60"/>
      <c r="O32" s="60"/>
      <c r="P32" s="40" t="s">
        <v>181</v>
      </c>
      <c r="Q32" s="62"/>
      <c r="R32" s="62"/>
      <c r="S32" s="62"/>
      <c r="T32" s="59"/>
      <c r="U32" s="59"/>
      <c r="V32" s="60"/>
      <c r="W32" s="34" t="s">
        <v>182</v>
      </c>
      <c r="X32" s="26" t="s">
        <v>54</v>
      </c>
      <c r="Y32" s="27" t="s">
        <v>82</v>
      </c>
      <c r="Z32" s="27" t="s">
        <v>183</v>
      </c>
      <c r="AA32" s="61"/>
      <c r="AB32" s="61"/>
      <c r="AC32" s="31">
        <v>1</v>
      </c>
      <c r="AD32" s="32" t="s">
        <v>184</v>
      </c>
      <c r="AE32" s="41">
        <f t="shared" si="0"/>
        <v>1</v>
      </c>
      <c r="AF32" s="60"/>
      <c r="AG32" s="60"/>
    </row>
    <row r="33" spans="1:33" s="24" customFormat="1" ht="92.1" customHeight="1">
      <c r="A33" s="60"/>
      <c r="B33" s="25">
        <v>70</v>
      </c>
      <c r="C33" s="25" t="s">
        <v>154</v>
      </c>
      <c r="D33" s="60"/>
      <c r="E33" s="61"/>
      <c r="F33" s="61"/>
      <c r="G33" s="61"/>
      <c r="H33" s="61"/>
      <c r="I33" s="63"/>
      <c r="J33" s="63"/>
      <c r="K33" s="63"/>
      <c r="L33" s="60"/>
      <c r="M33" s="60"/>
      <c r="N33" s="60"/>
      <c r="O33" s="60"/>
      <c r="P33" s="40" t="s">
        <v>185</v>
      </c>
      <c r="Q33" s="62"/>
      <c r="R33" s="62"/>
      <c r="S33" s="62"/>
      <c r="T33" s="59"/>
      <c r="U33" s="59"/>
      <c r="V33" s="60"/>
      <c r="W33" s="27" t="s">
        <v>186</v>
      </c>
      <c r="X33" s="27" t="s">
        <v>187</v>
      </c>
      <c r="Y33" s="27" t="s">
        <v>89</v>
      </c>
      <c r="Z33" s="27" t="s">
        <v>188</v>
      </c>
      <c r="AA33" s="61"/>
      <c r="AB33" s="61"/>
      <c r="AC33" s="31">
        <v>1</v>
      </c>
      <c r="AD33" s="35" t="s">
        <v>189</v>
      </c>
      <c r="AE33" s="41">
        <f t="shared" si="0"/>
        <v>1</v>
      </c>
      <c r="AF33" s="60"/>
      <c r="AG33" s="60"/>
    </row>
    <row r="34" spans="1:33" s="45" customFormat="1" ht="189.95" customHeight="1">
      <c r="A34" s="60">
        <v>73</v>
      </c>
      <c r="B34" s="25">
        <v>73</v>
      </c>
      <c r="C34" s="25" t="s">
        <v>154</v>
      </c>
      <c r="D34" s="60" t="s">
        <v>155</v>
      </c>
      <c r="E34" s="61" t="s">
        <v>190</v>
      </c>
      <c r="F34" s="61" t="s">
        <v>40</v>
      </c>
      <c r="G34" s="61" t="s">
        <v>191</v>
      </c>
      <c r="H34" s="61" t="s">
        <v>192</v>
      </c>
      <c r="I34" s="63">
        <v>3</v>
      </c>
      <c r="J34" s="63">
        <v>4</v>
      </c>
      <c r="K34" s="63" t="s">
        <v>168</v>
      </c>
      <c r="L34" s="60" t="s">
        <v>44</v>
      </c>
      <c r="M34" s="60" t="s">
        <v>169</v>
      </c>
      <c r="N34" s="60" t="s">
        <v>129</v>
      </c>
      <c r="O34" s="60" t="s">
        <v>47</v>
      </c>
      <c r="P34" s="40" t="s">
        <v>170</v>
      </c>
      <c r="Q34" s="62">
        <v>1</v>
      </c>
      <c r="R34" s="62">
        <v>2</v>
      </c>
      <c r="S34" s="62" t="s">
        <v>171</v>
      </c>
      <c r="T34" s="59" t="s">
        <v>80</v>
      </c>
      <c r="U34" s="59" t="s">
        <v>172</v>
      </c>
      <c r="V34" s="60" t="s">
        <v>52</v>
      </c>
      <c r="W34" s="27" t="s">
        <v>173</v>
      </c>
      <c r="X34" s="26" t="s">
        <v>54</v>
      </c>
      <c r="Y34" s="27" t="s">
        <v>174</v>
      </c>
      <c r="Z34" s="27" t="s">
        <v>193</v>
      </c>
      <c r="AA34" s="61" t="s">
        <v>57</v>
      </c>
      <c r="AB34" s="61" t="s">
        <v>58</v>
      </c>
      <c r="AC34" s="54">
        <v>0.91</v>
      </c>
      <c r="AD34" s="55" t="s">
        <v>194</v>
      </c>
      <c r="AE34" s="41">
        <f t="shared" si="0"/>
        <v>0.91</v>
      </c>
      <c r="AF34" s="60" t="s">
        <v>60</v>
      </c>
      <c r="AG34" s="60" t="s">
        <v>61</v>
      </c>
    </row>
    <row r="35" spans="1:33" s="33" customFormat="1" ht="156.94999999999999" customHeight="1">
      <c r="A35" s="60"/>
      <c r="B35" s="25">
        <v>73</v>
      </c>
      <c r="C35" s="25" t="s">
        <v>154</v>
      </c>
      <c r="D35" s="60"/>
      <c r="E35" s="61"/>
      <c r="F35" s="61"/>
      <c r="G35" s="61"/>
      <c r="H35" s="61"/>
      <c r="I35" s="63"/>
      <c r="J35" s="63"/>
      <c r="K35" s="63"/>
      <c r="L35" s="60"/>
      <c r="M35" s="60"/>
      <c r="N35" s="60"/>
      <c r="O35" s="60"/>
      <c r="P35" s="40" t="s">
        <v>177</v>
      </c>
      <c r="Q35" s="62"/>
      <c r="R35" s="62"/>
      <c r="S35" s="62"/>
      <c r="T35" s="59"/>
      <c r="U35" s="59"/>
      <c r="V35" s="60"/>
      <c r="W35" s="27" t="s">
        <v>178</v>
      </c>
      <c r="X35" s="26" t="s">
        <v>54</v>
      </c>
      <c r="Y35" s="27" t="s">
        <v>82</v>
      </c>
      <c r="Z35" s="27" t="s">
        <v>179</v>
      </c>
      <c r="AA35" s="61"/>
      <c r="AB35" s="61"/>
      <c r="AC35" s="53">
        <v>0.8</v>
      </c>
      <c r="AD35" s="38" t="s">
        <v>195</v>
      </c>
      <c r="AE35" s="41">
        <f t="shared" si="0"/>
        <v>0.8</v>
      </c>
      <c r="AF35" s="60"/>
      <c r="AG35" s="60"/>
    </row>
    <row r="36" spans="1:33" s="33" customFormat="1" ht="135">
      <c r="A36" s="60"/>
      <c r="B36" s="25">
        <v>73</v>
      </c>
      <c r="C36" s="25" t="s">
        <v>154</v>
      </c>
      <c r="D36" s="60"/>
      <c r="E36" s="61"/>
      <c r="F36" s="61"/>
      <c r="G36" s="61"/>
      <c r="H36" s="61"/>
      <c r="I36" s="63"/>
      <c r="J36" s="63"/>
      <c r="K36" s="63"/>
      <c r="L36" s="60"/>
      <c r="M36" s="60"/>
      <c r="N36" s="60"/>
      <c r="O36" s="60"/>
      <c r="P36" s="40" t="s">
        <v>196</v>
      </c>
      <c r="Q36" s="62"/>
      <c r="R36" s="62"/>
      <c r="S36" s="62"/>
      <c r="T36" s="59"/>
      <c r="U36" s="59"/>
      <c r="V36" s="60"/>
      <c r="W36" s="27" t="s">
        <v>197</v>
      </c>
      <c r="X36" s="26" t="s">
        <v>54</v>
      </c>
      <c r="Y36" s="27" t="s">
        <v>82</v>
      </c>
      <c r="Z36" s="27" t="s">
        <v>198</v>
      </c>
      <c r="AA36" s="61"/>
      <c r="AB36" s="61"/>
      <c r="AC36" s="31">
        <v>1</v>
      </c>
      <c r="AD36" s="32" t="s">
        <v>199</v>
      </c>
      <c r="AE36" s="41">
        <f t="shared" si="0"/>
        <v>1</v>
      </c>
      <c r="AF36" s="60"/>
      <c r="AG36" s="60"/>
    </row>
    <row r="37" spans="1:33" s="24" customFormat="1" ht="165">
      <c r="A37" s="60"/>
      <c r="B37" s="25">
        <v>73</v>
      </c>
      <c r="C37" s="25" t="s">
        <v>154</v>
      </c>
      <c r="D37" s="60"/>
      <c r="E37" s="61"/>
      <c r="F37" s="61"/>
      <c r="G37" s="61"/>
      <c r="H37" s="61"/>
      <c r="I37" s="63"/>
      <c r="J37" s="63"/>
      <c r="K37" s="63"/>
      <c r="L37" s="60"/>
      <c r="M37" s="60"/>
      <c r="N37" s="60"/>
      <c r="O37" s="60"/>
      <c r="P37" s="40" t="s">
        <v>185</v>
      </c>
      <c r="Q37" s="62"/>
      <c r="R37" s="62"/>
      <c r="S37" s="62"/>
      <c r="T37" s="59"/>
      <c r="U37" s="59"/>
      <c r="V37" s="60"/>
      <c r="W37" s="27" t="s">
        <v>186</v>
      </c>
      <c r="X37" s="27" t="s">
        <v>187</v>
      </c>
      <c r="Y37" s="27" t="s">
        <v>89</v>
      </c>
      <c r="Z37" s="27" t="s">
        <v>188</v>
      </c>
      <c r="AA37" s="61"/>
      <c r="AB37" s="61"/>
      <c r="AC37" s="31">
        <v>1</v>
      </c>
      <c r="AD37" s="35" t="s">
        <v>189</v>
      </c>
      <c r="AE37" s="41">
        <f t="shared" si="0"/>
        <v>1</v>
      </c>
      <c r="AF37" s="60"/>
      <c r="AG37" s="60"/>
    </row>
    <row r="38" spans="1:33" s="33" customFormat="1" ht="198.95" customHeight="1">
      <c r="A38" s="60">
        <v>75</v>
      </c>
      <c r="B38" s="25">
        <v>75</v>
      </c>
      <c r="C38" s="25" t="s">
        <v>200</v>
      </c>
      <c r="D38" s="60" t="s">
        <v>200</v>
      </c>
      <c r="E38" s="61" t="s">
        <v>201</v>
      </c>
      <c r="F38" s="61" t="s">
        <v>40</v>
      </c>
      <c r="G38" s="61" t="s">
        <v>202</v>
      </c>
      <c r="H38" s="61" t="s">
        <v>203</v>
      </c>
      <c r="I38" s="63">
        <v>3</v>
      </c>
      <c r="J38" s="63">
        <v>3</v>
      </c>
      <c r="K38" s="63" t="s">
        <v>43</v>
      </c>
      <c r="L38" s="60" t="s">
        <v>44</v>
      </c>
      <c r="M38" s="64" t="s">
        <v>45</v>
      </c>
      <c r="N38" s="60" t="s">
        <v>46</v>
      </c>
      <c r="O38" s="60" t="s">
        <v>47</v>
      </c>
      <c r="P38" s="40" t="s">
        <v>204</v>
      </c>
      <c r="Q38" s="63">
        <v>1</v>
      </c>
      <c r="R38" s="63">
        <v>1</v>
      </c>
      <c r="S38" s="63" t="s">
        <v>79</v>
      </c>
      <c r="T38" s="60" t="s">
        <v>80</v>
      </c>
      <c r="U38" s="60" t="s">
        <v>51</v>
      </c>
      <c r="V38" s="60" t="s">
        <v>52</v>
      </c>
      <c r="W38" s="27" t="s">
        <v>205</v>
      </c>
      <c r="X38" s="27" t="s">
        <v>206</v>
      </c>
      <c r="Y38" s="27" t="s">
        <v>82</v>
      </c>
      <c r="Z38" s="27" t="s">
        <v>207</v>
      </c>
      <c r="AA38" s="61" t="s">
        <v>208</v>
      </c>
      <c r="AB38" s="61" t="s">
        <v>209</v>
      </c>
      <c r="AC38" s="31">
        <v>1</v>
      </c>
      <c r="AD38" s="32" t="s">
        <v>210</v>
      </c>
      <c r="AE38" s="41">
        <f t="shared" si="0"/>
        <v>1</v>
      </c>
      <c r="AF38" s="60" t="s">
        <v>60</v>
      </c>
      <c r="AG38" s="60" t="s">
        <v>61</v>
      </c>
    </row>
    <row r="39" spans="1:33" s="33" customFormat="1" ht="240">
      <c r="A39" s="60"/>
      <c r="B39" s="25">
        <v>75</v>
      </c>
      <c r="C39" s="25" t="s">
        <v>200</v>
      </c>
      <c r="D39" s="60"/>
      <c r="E39" s="61"/>
      <c r="F39" s="61"/>
      <c r="G39" s="61"/>
      <c r="H39" s="61"/>
      <c r="I39" s="63"/>
      <c r="J39" s="63"/>
      <c r="K39" s="63"/>
      <c r="L39" s="60"/>
      <c r="M39" s="64"/>
      <c r="N39" s="60"/>
      <c r="O39" s="60"/>
      <c r="P39" s="40" t="s">
        <v>211</v>
      </c>
      <c r="Q39" s="63"/>
      <c r="R39" s="63"/>
      <c r="S39" s="63"/>
      <c r="T39" s="60"/>
      <c r="U39" s="60"/>
      <c r="V39" s="60"/>
      <c r="W39" s="27" t="s">
        <v>212</v>
      </c>
      <c r="X39" s="27" t="s">
        <v>213</v>
      </c>
      <c r="Y39" s="27" t="s">
        <v>82</v>
      </c>
      <c r="Z39" s="27" t="s">
        <v>214</v>
      </c>
      <c r="AA39" s="61"/>
      <c r="AB39" s="61"/>
      <c r="AC39" s="56">
        <v>0.61</v>
      </c>
      <c r="AD39" s="32" t="s">
        <v>215</v>
      </c>
      <c r="AE39" s="41">
        <f t="shared" si="0"/>
        <v>0.61</v>
      </c>
      <c r="AF39" s="60"/>
      <c r="AG39" s="60"/>
    </row>
    <row r="40" spans="1:33" s="33" customFormat="1" ht="135" customHeight="1">
      <c r="A40" s="60">
        <v>88</v>
      </c>
      <c r="B40" s="25">
        <v>88</v>
      </c>
      <c r="C40" s="25" t="s">
        <v>200</v>
      </c>
      <c r="D40" s="60" t="s">
        <v>200</v>
      </c>
      <c r="E40" s="61" t="s">
        <v>216</v>
      </c>
      <c r="F40" s="61" t="s">
        <v>40</v>
      </c>
      <c r="G40" s="61" t="s">
        <v>217</v>
      </c>
      <c r="H40" s="61" t="s">
        <v>218</v>
      </c>
      <c r="I40" s="63">
        <v>3</v>
      </c>
      <c r="J40" s="63">
        <v>2</v>
      </c>
      <c r="K40" s="63" t="s">
        <v>219</v>
      </c>
      <c r="L40" s="60" t="s">
        <v>44</v>
      </c>
      <c r="M40" s="60" t="s">
        <v>172</v>
      </c>
      <c r="N40" s="60" t="s">
        <v>45</v>
      </c>
      <c r="O40" s="60" t="s">
        <v>47</v>
      </c>
      <c r="P40" s="40" t="s">
        <v>220</v>
      </c>
      <c r="Q40" s="62">
        <v>1</v>
      </c>
      <c r="R40" s="62">
        <v>0</v>
      </c>
      <c r="S40" s="62" t="s">
        <v>79</v>
      </c>
      <c r="T40" s="59" t="s">
        <v>80</v>
      </c>
      <c r="U40" s="59" t="s">
        <v>51</v>
      </c>
      <c r="V40" s="60" t="s">
        <v>52</v>
      </c>
      <c r="W40" s="27" t="s">
        <v>221</v>
      </c>
      <c r="X40" s="27" t="s">
        <v>222</v>
      </c>
      <c r="Y40" s="27" t="s">
        <v>82</v>
      </c>
      <c r="Z40" s="27" t="s">
        <v>223</v>
      </c>
      <c r="AA40" s="61" t="s">
        <v>208</v>
      </c>
      <c r="AB40" s="61" t="s">
        <v>224</v>
      </c>
      <c r="AC40" s="37" t="s">
        <v>66</v>
      </c>
      <c r="AD40" s="32" t="s">
        <v>225</v>
      </c>
      <c r="AE40" s="41" t="str">
        <f t="shared" si="0"/>
        <v>NA</v>
      </c>
      <c r="AF40" s="60" t="s">
        <v>226</v>
      </c>
      <c r="AG40" s="60" t="s">
        <v>227</v>
      </c>
    </row>
    <row r="41" spans="1:33" s="33" customFormat="1" ht="126" customHeight="1">
      <c r="A41" s="60"/>
      <c r="B41" s="25">
        <v>88</v>
      </c>
      <c r="C41" s="25" t="s">
        <v>200</v>
      </c>
      <c r="D41" s="60"/>
      <c r="E41" s="61"/>
      <c r="F41" s="61"/>
      <c r="G41" s="61"/>
      <c r="H41" s="61"/>
      <c r="I41" s="63"/>
      <c r="J41" s="63"/>
      <c r="K41" s="63"/>
      <c r="L41" s="60"/>
      <c r="M41" s="60"/>
      <c r="N41" s="60"/>
      <c r="O41" s="60"/>
      <c r="P41" s="40" t="s">
        <v>228</v>
      </c>
      <c r="Q41" s="62"/>
      <c r="R41" s="62"/>
      <c r="S41" s="62"/>
      <c r="T41" s="59"/>
      <c r="U41" s="59"/>
      <c r="V41" s="60"/>
      <c r="W41" s="27" t="s">
        <v>229</v>
      </c>
      <c r="X41" s="27" t="s">
        <v>230</v>
      </c>
      <c r="Y41" s="27" t="s">
        <v>82</v>
      </c>
      <c r="Z41" s="27" t="s">
        <v>231</v>
      </c>
      <c r="AA41" s="61"/>
      <c r="AB41" s="61"/>
      <c r="AC41" s="41">
        <v>0</v>
      </c>
      <c r="AD41" s="32" t="s">
        <v>232</v>
      </c>
      <c r="AE41" s="41">
        <f t="shared" si="0"/>
        <v>0</v>
      </c>
      <c r="AF41" s="60"/>
      <c r="AG41" s="60"/>
    </row>
    <row r="42" spans="1:33" s="33" customFormat="1" ht="408.95" customHeight="1">
      <c r="A42" s="25">
        <v>91</v>
      </c>
      <c r="B42" s="25">
        <v>91</v>
      </c>
      <c r="C42" s="25" t="s">
        <v>38</v>
      </c>
      <c r="D42" s="25" t="s">
        <v>38</v>
      </c>
      <c r="E42" s="50" t="s">
        <v>233</v>
      </c>
      <c r="F42" s="50" t="s">
        <v>40</v>
      </c>
      <c r="G42" s="50" t="s">
        <v>234</v>
      </c>
      <c r="H42" s="50" t="s">
        <v>235</v>
      </c>
      <c r="I42" s="51">
        <v>3</v>
      </c>
      <c r="J42" s="51">
        <v>3</v>
      </c>
      <c r="K42" s="49" t="s">
        <v>43</v>
      </c>
      <c r="L42" s="52" t="s">
        <v>44</v>
      </c>
      <c r="M42" s="52" t="s">
        <v>45</v>
      </c>
      <c r="N42" s="52" t="s">
        <v>46</v>
      </c>
      <c r="O42" s="25" t="s">
        <v>236</v>
      </c>
      <c r="P42" s="40" t="s">
        <v>237</v>
      </c>
      <c r="Q42" s="48">
        <v>3</v>
      </c>
      <c r="R42" s="51">
        <v>3</v>
      </c>
      <c r="S42" s="49" t="s">
        <v>43</v>
      </c>
      <c r="T42" s="52" t="s">
        <v>44</v>
      </c>
      <c r="U42" s="52" t="s">
        <v>45</v>
      </c>
      <c r="V42" s="52" t="s">
        <v>46</v>
      </c>
      <c r="W42" s="34" t="s">
        <v>238</v>
      </c>
      <c r="X42" s="27" t="s">
        <v>54</v>
      </c>
      <c r="Y42" s="27" t="s">
        <v>174</v>
      </c>
      <c r="Z42" s="27" t="s">
        <v>239</v>
      </c>
      <c r="AA42" s="50" t="s">
        <v>57</v>
      </c>
      <c r="AB42" s="50" t="s">
        <v>58</v>
      </c>
      <c r="AC42" s="31">
        <v>1</v>
      </c>
      <c r="AD42" s="32" t="s">
        <v>240</v>
      </c>
      <c r="AE42" s="41">
        <f t="shared" si="0"/>
        <v>1</v>
      </c>
      <c r="AF42" s="52" t="s">
        <v>60</v>
      </c>
      <c r="AG42" s="25" t="s">
        <v>61</v>
      </c>
    </row>
    <row r="43" spans="1:33" s="33" customFormat="1" ht="180.95" customHeight="1">
      <c r="A43" s="25">
        <v>101</v>
      </c>
      <c r="B43" s="25">
        <v>101</v>
      </c>
      <c r="C43" s="25" t="s">
        <v>241</v>
      </c>
      <c r="D43" s="25" t="s">
        <v>241</v>
      </c>
      <c r="E43" s="50" t="s">
        <v>242</v>
      </c>
      <c r="F43" s="50" t="s">
        <v>40</v>
      </c>
      <c r="G43" s="50" t="s">
        <v>243</v>
      </c>
      <c r="H43" s="50" t="s">
        <v>244</v>
      </c>
      <c r="I43" s="51">
        <v>2</v>
      </c>
      <c r="J43" s="51">
        <v>5</v>
      </c>
      <c r="K43" s="49" t="s">
        <v>159</v>
      </c>
      <c r="L43" s="52" t="s">
        <v>50</v>
      </c>
      <c r="M43" s="52" t="s">
        <v>128</v>
      </c>
      <c r="N43" s="52" t="s">
        <v>129</v>
      </c>
      <c r="O43" s="25" t="s">
        <v>236</v>
      </c>
      <c r="P43" s="40" t="s">
        <v>237</v>
      </c>
      <c r="Q43" s="48">
        <v>0</v>
      </c>
      <c r="R43" s="48">
        <v>3</v>
      </c>
      <c r="S43" s="49" t="s">
        <v>161</v>
      </c>
      <c r="T43" s="52" t="s">
        <v>80</v>
      </c>
      <c r="U43" s="52" t="s">
        <v>45</v>
      </c>
      <c r="V43" s="52" t="s">
        <v>45</v>
      </c>
      <c r="W43" s="34" t="s">
        <v>238</v>
      </c>
      <c r="X43" s="27" t="s">
        <v>54</v>
      </c>
      <c r="Y43" s="27" t="s">
        <v>174</v>
      </c>
      <c r="Z43" s="27" t="s">
        <v>239</v>
      </c>
      <c r="AA43" s="50" t="s">
        <v>57</v>
      </c>
      <c r="AB43" s="50" t="s">
        <v>58</v>
      </c>
      <c r="AC43" s="31">
        <v>1</v>
      </c>
      <c r="AD43" s="32" t="s">
        <v>245</v>
      </c>
      <c r="AE43" s="41">
        <f t="shared" si="0"/>
        <v>1</v>
      </c>
      <c r="AF43" s="52" t="s">
        <v>60</v>
      </c>
      <c r="AG43" s="25" t="s">
        <v>61</v>
      </c>
    </row>
    <row r="44" spans="1:33" s="24" customFormat="1" ht="114.75" customHeight="1">
      <c r="A44" s="25">
        <v>124</v>
      </c>
      <c r="B44" s="25">
        <v>124</v>
      </c>
      <c r="C44" s="25" t="s">
        <v>246</v>
      </c>
      <c r="D44" s="25" t="s">
        <v>246</v>
      </c>
      <c r="E44" s="50" t="s">
        <v>247</v>
      </c>
      <c r="F44" s="50" t="s">
        <v>40</v>
      </c>
      <c r="G44" s="50" t="s">
        <v>248</v>
      </c>
      <c r="H44" s="50" t="s">
        <v>249</v>
      </c>
      <c r="I44" s="51">
        <v>3</v>
      </c>
      <c r="J44" s="51">
        <v>3</v>
      </c>
      <c r="K44" s="49" t="s">
        <v>43</v>
      </c>
      <c r="L44" s="52" t="s">
        <v>44</v>
      </c>
      <c r="M44" s="52" t="s">
        <v>45</v>
      </c>
      <c r="N44" s="52" t="s">
        <v>46</v>
      </c>
      <c r="O44" s="25" t="s">
        <v>236</v>
      </c>
      <c r="P44" s="40"/>
      <c r="Q44" s="48">
        <v>3</v>
      </c>
      <c r="R44" s="51">
        <v>3</v>
      </c>
      <c r="S44" s="49" t="s">
        <v>43</v>
      </c>
      <c r="T44" s="52" t="s">
        <v>44</v>
      </c>
      <c r="U44" s="52" t="s">
        <v>45</v>
      </c>
      <c r="V44" s="52" t="s">
        <v>46</v>
      </c>
      <c r="W44" s="27"/>
      <c r="X44" s="26" t="s">
        <v>63</v>
      </c>
      <c r="Y44" s="27"/>
      <c r="Z44" s="27"/>
      <c r="AA44" s="50"/>
      <c r="AB44" s="50"/>
      <c r="AC44" s="36">
        <f>(18/18)*100%</f>
        <v>1</v>
      </c>
      <c r="AD44" s="32" t="s">
        <v>94</v>
      </c>
      <c r="AE44" s="41">
        <f t="shared" si="0"/>
        <v>1</v>
      </c>
      <c r="AF44" s="52" t="s">
        <v>60</v>
      </c>
      <c r="AG44" s="25" t="s">
        <v>61</v>
      </c>
    </row>
  </sheetData>
  <sheetProtection algorithmName="SHA-512" hashValue="68AUiVGl+zjqvr9NuwguRnRs8ktOFuP62BI60Dop+n8vrtQo7rFs27zeitCFAuCMi2mIqhkA3A+oXfbPxSqqdw==" saltValue="qfmpmLfITaU2nbRXmZg2aw==" spinCount="100000" sheet="1" objects="1" scenarios="1" formatRows="0" autoFilter="0"/>
  <autoFilter ref="A8:XFD44" xr:uid="{CFD61AE8-6E11-2246-861B-209BCFBFA345}"/>
  <mergeCells count="220">
    <mergeCell ref="A1:Z2"/>
    <mergeCell ref="A3:Z3"/>
    <mergeCell ref="A6:H6"/>
    <mergeCell ref="I6:V6"/>
    <mergeCell ref="W6:X6"/>
    <mergeCell ref="Y6:Z6"/>
    <mergeCell ref="AA6:AB6"/>
    <mergeCell ref="AC6:AG6"/>
    <mergeCell ref="A7:A8"/>
    <mergeCell ref="D7:D8"/>
    <mergeCell ref="E7:E8"/>
    <mergeCell ref="F7:F8"/>
    <mergeCell ref="G7:G8"/>
    <mergeCell ref="H7:H8"/>
    <mergeCell ref="I7:K7"/>
    <mergeCell ref="L7:N7"/>
    <mergeCell ref="Y7:Y8"/>
    <mergeCell ref="Z7:Z8"/>
    <mergeCell ref="AA7:AA8"/>
    <mergeCell ref="AB7:AB8"/>
    <mergeCell ref="AC7:AE7"/>
    <mergeCell ref="AF7:AG7"/>
    <mergeCell ref="O7:O8"/>
    <mergeCell ref="P7:P8"/>
    <mergeCell ref="Q7:S7"/>
    <mergeCell ref="T7:V7"/>
    <mergeCell ref="W7:W8"/>
    <mergeCell ref="X7:X8"/>
    <mergeCell ref="I9:I12"/>
    <mergeCell ref="J9:J12"/>
    <mergeCell ref="K9:K12"/>
    <mergeCell ref="L9:L12"/>
    <mergeCell ref="M9:M12"/>
    <mergeCell ref="N9:N12"/>
    <mergeCell ref="A9:A12"/>
    <mergeCell ref="D9:D12"/>
    <mergeCell ref="E9:E12"/>
    <mergeCell ref="F9:F12"/>
    <mergeCell ref="G9:G12"/>
    <mergeCell ref="H9:H12"/>
    <mergeCell ref="P13:P18"/>
    <mergeCell ref="Q13:Q18"/>
    <mergeCell ref="AG9:AG12"/>
    <mergeCell ref="A13:A18"/>
    <mergeCell ref="D13:D18"/>
    <mergeCell ref="E13:E18"/>
    <mergeCell ref="F13:F18"/>
    <mergeCell ref="G13:G18"/>
    <mergeCell ref="H13:H18"/>
    <mergeCell ref="I13:I18"/>
    <mergeCell ref="J13:J18"/>
    <mergeCell ref="K13:K18"/>
    <mergeCell ref="U9:U12"/>
    <mergeCell ref="V9:V12"/>
    <mergeCell ref="AA9:AA12"/>
    <mergeCell ref="AB9:AB12"/>
    <mergeCell ref="AE9:AE12"/>
    <mergeCell ref="AF9:AF12"/>
    <mergeCell ref="O9:O12"/>
    <mergeCell ref="P9:P12"/>
    <mergeCell ref="Q9:Q12"/>
    <mergeCell ref="R9:R12"/>
    <mergeCell ref="S9:S12"/>
    <mergeCell ref="T9:T12"/>
    <mergeCell ref="K19:K21"/>
    <mergeCell ref="L19:L21"/>
    <mergeCell ref="M19:M21"/>
    <mergeCell ref="N19:N21"/>
    <mergeCell ref="AB13:AB18"/>
    <mergeCell ref="AE13:AE18"/>
    <mergeCell ref="AF13:AF18"/>
    <mergeCell ref="AG13:AG18"/>
    <mergeCell ref="A19:A21"/>
    <mergeCell ref="D19:D21"/>
    <mergeCell ref="E19:E21"/>
    <mergeCell ref="F19:F21"/>
    <mergeCell ref="G19:G21"/>
    <mergeCell ref="H19:H21"/>
    <mergeCell ref="R13:R18"/>
    <mergeCell ref="S13:S18"/>
    <mergeCell ref="T13:T18"/>
    <mergeCell ref="U13:U18"/>
    <mergeCell ref="V13:V18"/>
    <mergeCell ref="AA13:AA18"/>
    <mergeCell ref="L13:L18"/>
    <mergeCell ref="M13:M18"/>
    <mergeCell ref="N13:N18"/>
    <mergeCell ref="O13:O18"/>
    <mergeCell ref="AG19:AG21"/>
    <mergeCell ref="A22:A28"/>
    <mergeCell ref="D22:D28"/>
    <mergeCell ref="E22:E28"/>
    <mergeCell ref="F22:F28"/>
    <mergeCell ref="G22:G28"/>
    <mergeCell ref="H22:H28"/>
    <mergeCell ref="I22:I28"/>
    <mergeCell ref="J22:J28"/>
    <mergeCell ref="K22:K28"/>
    <mergeCell ref="U19:U21"/>
    <mergeCell ref="V19:V21"/>
    <mergeCell ref="AA19:AA21"/>
    <mergeCell ref="AB19:AB21"/>
    <mergeCell ref="AE19:AE20"/>
    <mergeCell ref="AF19:AF21"/>
    <mergeCell ref="O19:O21"/>
    <mergeCell ref="P19:P20"/>
    <mergeCell ref="Q19:Q21"/>
    <mergeCell ref="R19:R21"/>
    <mergeCell ref="S19:S21"/>
    <mergeCell ref="T19:T21"/>
    <mergeCell ref="I19:I21"/>
    <mergeCell ref="J19:J21"/>
    <mergeCell ref="AF22:AF28"/>
    <mergeCell ref="AG22:AG28"/>
    <mergeCell ref="P23:P26"/>
    <mergeCell ref="AE23:AE26"/>
    <mergeCell ref="A30:A33"/>
    <mergeCell ref="D30:D33"/>
    <mergeCell ref="E30:E33"/>
    <mergeCell ref="F30:F33"/>
    <mergeCell ref="G30:G33"/>
    <mergeCell ref="H30:H33"/>
    <mergeCell ref="S22:S27"/>
    <mergeCell ref="T22:T28"/>
    <mergeCell ref="U22:U28"/>
    <mergeCell ref="V22:V28"/>
    <mergeCell ref="AA22:AA28"/>
    <mergeCell ref="AB22:AB28"/>
    <mergeCell ref="L22:L28"/>
    <mergeCell ref="M22:M28"/>
    <mergeCell ref="N22:N28"/>
    <mergeCell ref="O22:O28"/>
    <mergeCell ref="Q22:Q27"/>
    <mergeCell ref="R22:R27"/>
    <mergeCell ref="AF30:AF33"/>
    <mergeCell ref="AG30:AG33"/>
    <mergeCell ref="A34:A37"/>
    <mergeCell ref="D34:D37"/>
    <mergeCell ref="E34:E37"/>
    <mergeCell ref="F34:F37"/>
    <mergeCell ref="G34:G37"/>
    <mergeCell ref="O30:O33"/>
    <mergeCell ref="Q30:Q33"/>
    <mergeCell ref="R30:R33"/>
    <mergeCell ref="S30:S33"/>
    <mergeCell ref="T30:T33"/>
    <mergeCell ref="U30:U33"/>
    <mergeCell ref="I30:I33"/>
    <mergeCell ref="J30:J33"/>
    <mergeCell ref="K30:K33"/>
    <mergeCell ref="L30:L33"/>
    <mergeCell ref="M30:M33"/>
    <mergeCell ref="N30:N33"/>
    <mergeCell ref="H34:H37"/>
    <mergeCell ref="I34:I37"/>
    <mergeCell ref="J34:J37"/>
    <mergeCell ref="K34:K37"/>
    <mergeCell ref="L34:L37"/>
    <mergeCell ref="M34:M37"/>
    <mergeCell ref="V30:V33"/>
    <mergeCell ref="AA30:AA33"/>
    <mergeCell ref="AB30:AB33"/>
    <mergeCell ref="U34:U37"/>
    <mergeCell ref="V34:V37"/>
    <mergeCell ref="AA34:AA37"/>
    <mergeCell ref="AB34:AB37"/>
    <mergeCell ref="AF34:AF37"/>
    <mergeCell ref="AG34:AG37"/>
    <mergeCell ref="N34:N37"/>
    <mergeCell ref="O34:O37"/>
    <mergeCell ref="Q34:Q37"/>
    <mergeCell ref="R34:R37"/>
    <mergeCell ref="S34:S37"/>
    <mergeCell ref="T34:T37"/>
    <mergeCell ref="AF38:AF39"/>
    <mergeCell ref="AG38:AG39"/>
    <mergeCell ref="A40:A41"/>
    <mergeCell ref="D40:D41"/>
    <mergeCell ref="E40:E41"/>
    <mergeCell ref="F40:F41"/>
    <mergeCell ref="G40:G41"/>
    <mergeCell ref="O38:O39"/>
    <mergeCell ref="Q38:Q39"/>
    <mergeCell ref="R38:R39"/>
    <mergeCell ref="S38:S39"/>
    <mergeCell ref="T38:T39"/>
    <mergeCell ref="U38:U39"/>
    <mergeCell ref="I38:I39"/>
    <mergeCell ref="J38:J39"/>
    <mergeCell ref="K38:K39"/>
    <mergeCell ref="L38:L39"/>
    <mergeCell ref="M38:M39"/>
    <mergeCell ref="N38:N39"/>
    <mergeCell ref="A38:A39"/>
    <mergeCell ref="D38:D39"/>
    <mergeCell ref="E38:E39"/>
    <mergeCell ref="F38:F39"/>
    <mergeCell ref="G38:G39"/>
    <mergeCell ref="H40:H41"/>
    <mergeCell ref="I40:I41"/>
    <mergeCell ref="J40:J41"/>
    <mergeCell ref="K40:K41"/>
    <mergeCell ref="L40:L41"/>
    <mergeCell ref="M40:M41"/>
    <mergeCell ref="V38:V39"/>
    <mergeCell ref="AA38:AA39"/>
    <mergeCell ref="AB38:AB39"/>
    <mergeCell ref="H38:H39"/>
    <mergeCell ref="U40:U41"/>
    <mergeCell ref="V40:V41"/>
    <mergeCell ref="AA40:AA41"/>
    <mergeCell ref="AB40:AB41"/>
    <mergeCell ref="AF40:AF41"/>
    <mergeCell ref="AG40:AG41"/>
    <mergeCell ref="N40:N41"/>
    <mergeCell ref="O40:O41"/>
    <mergeCell ref="Q40:Q41"/>
    <mergeCell ref="R40:R41"/>
    <mergeCell ref="S40:S41"/>
    <mergeCell ref="T40:T41"/>
  </mergeCells>
  <conditionalFormatting sqref="N38 V38 N29:N30 N40 N42:N44 V29:V30 V40 V42:V44 G22:N25 V22:V25 Q22:T22 W23:W25 V13 V9 N13 N9 V19:V20 N19:N20 Q23:S25">
    <cfRule type="cellIs" dxfId="283" priority="281" operator="equal">
      <formula>"Extremo"</formula>
    </cfRule>
    <cfRule type="cellIs" dxfId="282" priority="282" operator="equal">
      <formula>"Alto"</formula>
    </cfRule>
    <cfRule type="cellIs" dxfId="281" priority="283" operator="equal">
      <formula>"Moderado"</formula>
    </cfRule>
    <cfRule type="cellIs" dxfId="280" priority="284" operator="equal">
      <formula>"Bajo"</formula>
    </cfRule>
  </conditionalFormatting>
  <conditionalFormatting sqref="N34 V34">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L19:L20">
    <cfRule type="cellIs" dxfId="275" priority="273" operator="equal">
      <formula>"Extremo"</formula>
    </cfRule>
    <cfRule type="cellIs" dxfId="274" priority="274" operator="equal">
      <formula>"Alto"</formula>
    </cfRule>
    <cfRule type="cellIs" dxfId="273" priority="275" operator="equal">
      <formula>"Moderado"</formula>
    </cfRule>
    <cfRule type="cellIs" dxfId="272" priority="276" operator="equal">
      <formula>"Bajo"</formula>
    </cfRule>
  </conditionalFormatting>
  <conditionalFormatting sqref="K19:K20">
    <cfRule type="cellIs" dxfId="271" priority="269" operator="equal">
      <formula>"Extremo"</formula>
    </cfRule>
    <cfRule type="cellIs" dxfId="270" priority="270" operator="equal">
      <formula>"Alto"</formula>
    </cfRule>
    <cfRule type="cellIs" dxfId="269" priority="271" operator="equal">
      <formula>"Moderado"</formula>
    </cfRule>
    <cfRule type="cellIs" dxfId="268" priority="272" operator="equal">
      <formula>"Bajo"</formula>
    </cfRule>
  </conditionalFormatting>
  <conditionalFormatting sqref="J19:J20">
    <cfRule type="cellIs" dxfId="267" priority="265" operator="equal">
      <formula>"Extremo"</formula>
    </cfRule>
    <cfRule type="cellIs" dxfId="266" priority="266" operator="equal">
      <formula>"Alto"</formula>
    </cfRule>
    <cfRule type="cellIs" dxfId="265" priority="267" operator="equal">
      <formula>"Moderado"</formula>
    </cfRule>
    <cfRule type="cellIs" dxfId="264" priority="268" operator="equal">
      <formula>"Bajo"</formula>
    </cfRule>
  </conditionalFormatting>
  <conditionalFormatting sqref="I19:I20">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H19:H20">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G19:G20">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M30">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L30">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K30">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J30">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I30">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H30">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G30">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F30">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M34">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L34">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K34">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J34">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I34">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H3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G3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L38">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K38">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J38">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I38">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H38">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G38">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M40">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L40">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K40">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J40">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I40">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H40">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G40">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AA19:AA20">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AB19:AB20">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AA34">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AB34">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U38">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T38">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S38">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R38">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Q38">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AA40">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AB40">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AA30">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AB30">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W19:W20">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X19:X20">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Z19:AB20">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W36">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Z36:AB36">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W40">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X4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Z40:AB4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W30">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Y30">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Z30:AB3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X21">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Y23">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W34">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Y34">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Z34:AB34">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X41">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AC41">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AF38 AF29:AF30 AF40 AF42:AF44 AF22:AF25 AF13 AF9 AF19:AF20">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AF34">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AG38 AG29:AG30 AG40 AG42:AG44 AG22:AG25 AG13 AG9 AG19:AG20">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G34">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SD 1.0</vt:lpstr>
      <vt:lpstr>'Mapa de riesgos SD 1.0'!Área_de_impresión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2021-04-26T21:51:42Z</dcterms:created>
  <dcterms:modified xsi:type="dcterms:W3CDTF">2021-05-21T16:01:10Z</dcterms:modified>
</cp:coreProperties>
</file>