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172.30.88.29\PerfilesMoviles$\gpinilla\Desktop\"/>
    </mc:Choice>
  </mc:AlternateContent>
  <xr:revisionPtr revIDLastSave="0" documentId="8_{4F3351D4-D939-4FFD-B3CA-D232994C7A94}" xr6:coauthVersionLast="47" xr6:coauthVersionMax="47" xr10:uidLastSave="{00000000-0000-0000-0000-000000000000}"/>
  <bookViews>
    <workbookView xWindow="-120" yWindow="-120" windowWidth="19440" windowHeight="10440" xr2:uid="{32DD3F1B-8F47-134C-B7B7-E3CCECA75601}"/>
  </bookViews>
  <sheets>
    <sheet name="Mapa de riesgos SD 1.0" sheetId="1" r:id="rId1"/>
  </sheets>
  <externalReferences>
    <externalReference r:id="rId2"/>
    <externalReference r:id="rId3"/>
    <externalReference r:id="rId4"/>
    <externalReference r:id="rId5"/>
  </externalReferences>
  <definedNames>
    <definedName name="_xlnm._FilterDatabase" localSheetId="0" hidden="1">'Mapa de riesgos SD 1.0'!$8:$44</definedName>
    <definedName name="_xlnm.Print_Area" localSheetId="0">'Mapa de riesgos SD 1.0'!$A$1:$AC$44</definedName>
    <definedName name="Clasi_Impacto" localSheetId="0">[1]Tablas!$A$5:$A$7</definedName>
    <definedName name="Clasi_Impacto">[2]Tablas!$A$5:$A$7</definedName>
    <definedName name="Impacto" localSheetId="0">[1]Tablas!$A$1:$A$2</definedName>
    <definedName name="Impacto">[2]Tablas!$A$1:$A$2</definedName>
    <definedName name="Nuevo">[3]!Pro[Procesos]</definedName>
    <definedName name="Probabilidad" localSheetId="0">#REF!</definedName>
    <definedName name="Probabilidad">[4]!Proba[Descriptor]</definedName>
    <definedName name="Procesos" localSheetId="0">#REF!</definedName>
    <definedName name="Procesos">[4]!Pro[Procesos]</definedName>
    <definedName name="Riesgos" localSheetId="0">#REF!</definedName>
    <definedName name="Riesgos">[4]!Tipo_Riesgo[Tipo de Riesgos]</definedName>
    <definedName name="Tip.Ctrl" localSheetId="0">[1]Tablas!$A$27:$A$29</definedName>
    <definedName name="Tip.Ctrl">[2]Tablas!$A$27:$A$29</definedName>
    <definedName name="Tipo" localSheetId="0">#REF!</definedName>
    <definedName name="Tipo">[4]!Tipo_Riesgo[Tipo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44" i="1" l="1"/>
  <c r="AE44" i="1" s="1"/>
  <c r="AE43" i="1"/>
  <c r="AE42" i="1"/>
  <c r="AE41" i="1"/>
  <c r="AE40" i="1"/>
  <c r="AE39" i="1"/>
  <c r="AE38" i="1"/>
  <c r="AE37" i="1"/>
  <c r="AE36" i="1"/>
  <c r="AC35" i="1"/>
  <c r="AE35" i="1" s="1"/>
  <c r="AC34" i="1"/>
  <c r="AE34" i="1" s="1"/>
  <c r="AE33" i="1"/>
  <c r="AE32" i="1"/>
  <c r="AC31" i="1"/>
  <c r="AE31" i="1" s="1"/>
  <c r="AE30" i="1"/>
  <c r="AE29" i="1"/>
  <c r="AE28" i="1"/>
  <c r="AE27" i="1"/>
  <c r="AC25" i="1"/>
  <c r="AE23" i="1"/>
  <c r="AE22" i="1"/>
  <c r="AE21" i="1"/>
  <c r="AE19" i="1"/>
  <c r="AC16" i="1"/>
  <c r="AE13" i="1" s="1"/>
  <c r="AE9" i="1"/>
</calcChain>
</file>

<file path=xl/sharedStrings.xml><?xml version="1.0" encoding="utf-8"?>
<sst xmlns="http://schemas.openxmlformats.org/spreadsheetml/2006/main" count="499" uniqueCount="245">
  <si>
    <t>Mapa de Riesgos  de Seguridad de la Información 2021</t>
  </si>
  <si>
    <t>SOCIEDAD DE ACTIVOS ESPECIALES SAS - SAE</t>
  </si>
  <si>
    <t>Identificación de riesgo</t>
  </si>
  <si>
    <t>Valoración del Riesgo</t>
  </si>
  <si>
    <t>Acciones asociadas al control</t>
  </si>
  <si>
    <t>Monitoreo y Revisión</t>
  </si>
  <si>
    <t xml:space="preserve">Elementos digitales </t>
  </si>
  <si>
    <t>Seguimiento Segundo Trimestre</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</si>
  <si>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</si>
  <si>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</si>
  <si>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</si>
  <si>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</si>
  <si>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</si>
  <si>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</si>
  <si>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</si>
  <si>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</si>
  <si>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</si>
  <si>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</si>
  <si>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</si>
  <si>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</si>
  <si>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</si>
  <si>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</si>
  <si>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</si>
  <si>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</si>
  <si>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</si>
  <si>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Cumplimiento del control (Indicadores)</t>
  </si>
  <si>
    <t>Seguimiento OAP</t>
  </si>
  <si>
    <t>Probabilidad</t>
  </si>
  <si>
    <t>Impacto</t>
  </si>
  <si>
    <t>Concatenar</t>
  </si>
  <si>
    <t>Zona del riesgo</t>
  </si>
  <si>
    <t xml:space="preserve">Probabilidad </t>
  </si>
  <si>
    <t>Zona de riesgo</t>
  </si>
  <si>
    <t>% Cumplimiento</t>
  </si>
  <si>
    <t>Observación</t>
  </si>
  <si>
    <t>Promedio % Implementación por Control</t>
  </si>
  <si>
    <t>¿Riesgo con gestión?</t>
  </si>
  <si>
    <t>Observación OAP</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</si>
  <si>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</si>
  <si>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</si>
  <si>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</si>
  <si>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</si>
  <si>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</si>
  <si>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</si>
  <si>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</si>
  <si>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Moderado</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</si>
  <si>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</si>
  <si>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</si>
  <si>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</si>
  <si>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</si>
  <si>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</si>
  <si>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</si>
  <si>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</si>
  <si>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</si>
  <si>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</si>
  <si>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</si>
  <si>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</si>
  <si>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</si>
  <si>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</si>
  <si>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t>Las capacitaciones de seguridad y privacidad de la información se tiene planeada realizarlas en el segundo semestre de 2021.
Durante el mes de mayo y junio se inicio el plan de sensibilizaciòn en el sistema integrado de gestiòn que incluye el Sistema de Seguridad de la Informaciòn 
Evidencia: Correo electrònico de comunicaciones y correos de la planeacipon conjunta entre Planeaciò, OGI y Comunicaciones</t>
  </si>
  <si>
    <t>SI</t>
  </si>
  <si>
    <t>Ejecución de al menos un control para mitigar el riesgo</t>
  </si>
  <si>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</si>
  <si>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</si>
  <si>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</si>
  <si>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</si>
  <si>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NA</t>
  </si>
  <si>
    <t>Solicitud de revisión del control</t>
  </si>
  <si>
    <t>* Base de seguimiento de planes de acción</t>
  </si>
  <si>
    <t>(Reporte trimestral de plan de acción efectuado/ Reportes trimestral del plan de acción programados)*100%</t>
  </si>
  <si>
    <t xml:space="preserve">Las actividades del plan de acción fueron realizadas y reportadas de acuerdo con lo programado para el segundo trimestre de 2021.
Evidencia: Plan de Acción Segundo Trimestre enviado a Planeación
</t>
  </si>
  <si>
    <t>* Campañas de sensibilización correspondientes a Seguridad y Privacidad de la Información, mediante carteleras y el área de comunicaciones</t>
  </si>
  <si>
    <t>Semestral</t>
  </si>
  <si>
    <t>(Campañas de sensibilización Ejecutadas/Campañas de sensibilización Planeadas) * 100%</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</si>
  <si>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</si>
  <si>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</si>
  <si>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</si>
  <si>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</si>
  <si>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</si>
  <si>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</si>
  <si>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</si>
  <si>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</si>
  <si>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</si>
  <si>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t xml:space="preserve">En el mes de junio fue radicada en Zeus con el  No. 110188  y  publicada la actualizciòn de la politica de seguridad de la informaciòn en el mès de julio de 2021 versiòn 3 </t>
  </si>
  <si>
    <t>* Registro de incidentes de seguridad y privacidad de la información</t>
  </si>
  <si>
    <t>(Incidentes atendidos en materia de seguridad y privacidad de la información /Incidentes reportados en materia de seguridad y privacidad de la información)*100%</t>
  </si>
  <si>
    <t>Los incidentes reportados en la mesa de ayuda para el   segundo trimestre de 2021, fueron gestionados.
Evidencia: Mesa de Ayuda</t>
  </si>
  <si>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</si>
  <si>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</si>
  <si>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</si>
  <si>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t>Los informes generados en tiempo real desde el Firewall, WAF, Antivirus, Pcsecure, hacen parte de monitoreo periodico realizado por la OGI, con el objetivo de asegurar la disponibilidad de los servicios de TI
Evidencia: Carpetas de los Proveedores en la compartida de infraestructura y herramientas en tiempo real</t>
  </si>
  <si>
    <t xml:space="preserve">* Acuerdo de Confidencialidad en los contratos de los funcionarios </t>
  </si>
  <si>
    <t>(Funcionarios con acuerdo de confidencialidad suscrito/ Total funcionarios SAE) *100%</t>
  </si>
  <si>
    <t>El acuerdo de confidencialidad se encuentra actualmente en la cláusula 12 del contrato de vinculación de la SAE y para el contrato de aprendizaje es la cláusula 8</t>
  </si>
  <si>
    <t>* Manual de Funciones 
* Comunicación individual de funciones
* Formatos de cumplimiento de funciones o labores recibidos</t>
  </si>
  <si>
    <t>(Funcionarios con comunicación individual de funciones/ Total funcionarios SAE) *100%</t>
  </si>
  <si>
    <t>Se hacen seguimintos por los lideres y se hace anualmente la evaluación de rendimiento</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</si>
  <si>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</si>
  <si>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</si>
  <si>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</si>
  <si>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Cantidad atendidas/cantidad recibidas  1242/1266</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</si>
  <si>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</si>
  <si>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</si>
  <si>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</si>
  <si>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</si>
  <si>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</si>
  <si>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</si>
  <si>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</si>
  <si>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</si>
  <si>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</si>
  <si>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</si>
  <si>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</si>
  <si>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 xml:space="preserve">No se materializó el riesgo .
La Oficina de Comunicaciones y Atención al Ciudadano cumple con lo establecido en el procedimiento de comunicación externa P-CA1-032 y realiza la validación con el área misional que brinda la información. </t>
  </si>
  <si>
    <t>* Correos electrónicos de revisión, validación u aprobación de comunicaciones externas a publicar</t>
  </si>
  <si>
    <t>Presidente</t>
  </si>
  <si>
    <t>(Comunicaciones externas con revisión para publicación/ Comunicaciones externas con solicitud de validación y aprobación)*100%</t>
  </si>
  <si>
    <t xml:space="preserve">No se materializó el riesgo .
La Oficina de Comunicaciones y Atención al Ciudadano cumple con lo establecido en el procedimiento P-CA2-033 Procedimiento Atención, Seguimiento y control a Requerimientos, igualmente lo establecido en el T-CA2-004 Protocolo de Atención a requerimientos de la ciudadania. </t>
  </si>
  <si>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</si>
  <si>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</si>
  <si>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</si>
  <si>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</si>
  <si>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</si>
  <si>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</si>
  <si>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</si>
  <si>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</si>
  <si>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</si>
  <si>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</si>
  <si>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</si>
  <si>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</si>
  <si>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</si>
  <si>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</si>
  <si>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t>Durante el segundo trimestre se avanzo en la actualizaciòn conjunta de documentos del proceso de tecnologia de los radicados en en Zeus  106591
106733, 106088, 106087, 105705, 107326, 110188, 110352. Una vez publicados se programa la socializaciòn a todos los funcionarios de la OGI</t>
  </si>
  <si>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</si>
  <si>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</si>
  <si>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</si>
  <si>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t>* Documentación técnica (almacenada como soporte de los proyectos de la OGI) y de usuario final de los aplicativos publicada en TecnoSAE.</t>
  </si>
  <si>
    <t>(Documentos técnicos de la OGI publicados en TecnoSAE/ Documentos  técnicos de la OGI a publicar) * 100%</t>
  </si>
  <si>
    <t>Durante el segundo trimestre se publicaron los documentos solicitados en TecnoSAE</t>
  </si>
  <si>
    <t>* Registro de solicitudes e  incidentes en Mesa de ayuda.</t>
  </si>
  <si>
    <t>( Incidentes y solicitudes atendidas en mesa de ayuda/  Incidentes y solicitudes recibidas en mesa de ayuda) * 100%</t>
  </si>
  <si>
    <t xml:space="preserve">Durante el segundo trimestre de 2021  fueron radicadas 3867 solicitudes e incidentes y se atendieron 3739. </t>
  </si>
  <si>
    <t>* Inventario de aplicaciones y sistemas de información que soporta los proceso de negocio</t>
  </si>
  <si>
    <t>(Activos de información registrados en inventario de activos/ Total de activos de información de SAE) *100%</t>
  </si>
  <si>
    <t>El inventario de activos de información contiene la cantidad de activos identificados a la ultima fecha de actualización 30 de junio de 2021
Evidencia: https: https://www.saesas.gov.co/transparencia_acceso_informaciOn_pUblica/10_instrumentos_gestion_informacion/10_1_registro_activos_informacion/2021/registro_activos_informacion</t>
  </si>
  <si>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</si>
  <si>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</si>
  <si>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</si>
  <si>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t>Los estudios previos realizados para el segundo trimestre de 2021 fueron validados por la Gerencia de Contratos y se encuentran alineados al procedimiento correspondiente y las necesidades definidas en el plan anual de contratación  
Evidencia:Entregas a la Gerencia de Contratos - Carpetas de Contratos en la OGI</t>
  </si>
  <si>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</si>
  <si>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</si>
  <si>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</si>
  <si>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Durante el segundo trimestre se avanzo en la actualizaciòn conjunta de documentos del proceso de tecnologia de los radicados en en Zeus  106591
106733, 106088, 106087, 105705, 107326, 110188, 110352. Una vez aprobados seràn publicados en intranet</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</si>
  <si>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</si>
  <si>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</si>
  <si>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</si>
  <si>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</si>
  <si>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</si>
  <si>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</si>
  <si>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</si>
  <si>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</si>
  <si>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</si>
  <si>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</si>
  <si>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t>Durante el segundo trimestre de 2021 se ejecutaron las copias de respaldo a los activos de información de la SAE 
Evidencia: Cintas y Heramienta de Backup</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</si>
  <si>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</si>
  <si>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</si>
  <si>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</si>
  <si>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</si>
  <si>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</si>
  <si>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</si>
  <si>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</si>
  <si>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</si>
  <si>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</si>
  <si>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</si>
  <si>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</si>
  <si>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t>Durante el segundo trimestre de 2021, fueron atendidos oportunamente las solicitudes e incidentes que generaron indisponibilidad en el servicio
Evidencia: Mesa de Ayuda y Comité de Crisis</t>
  </si>
  <si>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</si>
  <si>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</si>
  <si>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</si>
  <si>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t>Durante el segundo trimestre se generaron mas historias de usuarios que las construidas debido a que falta mano de obra de desarrolladores de software
Evidencia: Sharepooint</t>
  </si>
  <si>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</si>
  <si>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</si>
  <si>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</si>
  <si>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t>Durante el segundo trimestre se presentaron y aprobaron  al comité de cambios las solicitudes que cumplian con todos los requisitos para su aprobación.
Evidencia: Mesa de Ayuda y Actas comité de cambios</t>
  </si>
  <si>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</si>
  <si>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</si>
  <si>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</si>
  <si>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</si>
  <si>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Para control y seguimiento del adecuado  funcionamiento de la planta eléctrica se realizan pruebas mensuales, que son debidamente registradas en el formato previamente establecido por el área.
De igual manera, el Arrendador en su cronograma de actividades de mantenimiento a la planta fisica ha establecido ejecutar 2 mantenimientos generales a la planta electrica en el año.</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</si>
  <si>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</si>
  <si>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</si>
  <si>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</si>
  <si>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</si>
  <si>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</si>
  <si>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</si>
  <si>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</si>
  <si>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t>Durante el segundo trimestre de 2021  no se programaron capacitaciones en uso de TICS por parte de la OGI</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</si>
  <si>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</si>
  <si>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</si>
  <si>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</si>
  <si>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</si>
  <si>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</si>
  <si>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</si>
  <si>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</si>
  <si>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</si>
  <si>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</si>
  <si>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</si>
  <si>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r>
      <rPr>
        <b/>
        <sz val="11"/>
        <color theme="1"/>
        <rFont val="Calibri"/>
        <family val="2"/>
        <scheme val="minor"/>
      </rPr>
      <t>* Gerencia Regional Norte:</t>
    </r>
    <r>
      <rPr>
        <sz val="11"/>
        <color theme="1"/>
        <rFont val="Calibri"/>
        <family val="2"/>
        <scheme val="minor"/>
      </rPr>
      <t xml:space="preserve"> 181%; .La gerencia regional ha realizado el cargue del 100% de las diligencias materializadas durante el primer semestre de 2021, se tiene pendiente el registro de 12 activos por procesos de validación del GIT de Aseguramiento de la Información.   Se continuará cargando en tiempo las diligencias de secuestro.
Se atenderá en tiempo los requerimientos del GIT de Aseguramiento para contar con el registro de los bienes en menor tiempo y mantener la meta siempre al 100%.
</t>
    </r>
    <r>
      <rPr>
        <b/>
        <sz val="11"/>
        <color theme="1"/>
        <rFont val="Calibri"/>
        <family val="2"/>
        <scheme val="minor"/>
      </rPr>
      <t>* Gerencia Regional Occidente:</t>
    </r>
    <r>
      <rPr>
        <sz val="11"/>
        <color theme="1"/>
        <rFont val="Calibri"/>
        <family val="2"/>
        <scheme val="minor"/>
      </rPr>
      <t xml:space="preserve"> 100%; * El numerador y el denominador parecen corresponder al mismo dato. Analisis del indicador: Activos recibidos (medios transporte, inmuebles, sociedades, establecimientos de comercio)  262
</t>
    </r>
    <r>
      <rPr>
        <b/>
        <sz val="11"/>
        <color theme="1"/>
        <rFont val="Calibri"/>
        <family val="2"/>
        <scheme val="minor"/>
      </rPr>
      <t xml:space="preserve">* Gerencia Regional Centro Oriente: </t>
    </r>
    <r>
      <rPr>
        <sz val="11"/>
        <color theme="1"/>
        <rFont val="Calibri"/>
        <family val="2"/>
        <scheme val="minor"/>
      </rPr>
      <t xml:space="preserve">100%;  Se cumple a cabilidad el indicador toda vez que los activos recibidos se se basan en las políticas establecidas para la recepción de los mismos
</t>
    </r>
    <r>
      <rPr>
        <b/>
        <sz val="11"/>
        <color theme="1"/>
        <rFont val="Calibri"/>
        <family val="2"/>
        <scheme val="minor"/>
      </rPr>
      <t>* Geremcoa Regional Sur Occidente:</t>
    </r>
    <r>
      <rPr>
        <sz val="11"/>
        <color theme="1"/>
        <rFont val="Calibri"/>
        <family val="2"/>
        <scheme val="minor"/>
      </rPr>
      <t xml:space="preserve"> NA; esta actividad no se encuentra dentro de las facultades de la regional. </t>
    </r>
  </si>
  <si>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</si>
  <si>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</si>
  <si>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</si>
  <si>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</si>
  <si>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Se sugiere con todo respeto validar la redacción del indicador, ya que los registros aprobados en el sistema, corresponde a la misma cantidad de activos registrados en el aplicativo.</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</si>
  <si>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</si>
  <si>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</si>
  <si>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</si>
  <si>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</si>
  <si>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</si>
  <si>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</si>
  <si>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</si>
  <si>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</si>
  <si>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</si>
  <si>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t>Se informa previamente por las áreas que esté control no es de su compencia</t>
  </si>
  <si>
    <t>NO</t>
  </si>
  <si>
    <t>Sin reporte</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</si>
  <si>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</si>
  <si>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</si>
  <si>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</si>
  <si>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</si>
  <si>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</si>
  <si>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</si>
  <si>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</si>
  <si>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</si>
  <si>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</si>
  <si>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</si>
  <si>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</si>
  <si>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t>Durante el segundo trimestre de 2021 no se evidenciaron ni reportaron incidentes relacionados con la fuga de información. Para el mismo periodo el uso de las herramientas de seguridad fueron monitoreadas periodicamente y funcionamiento fue el adecuado</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</si>
  <si>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</si>
  <si>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</si>
  <si>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</si>
  <si>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</si>
  <si>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Durante el segunda trimestre de 2021  no se evidenciaron ni reportaron incidentes relacionados con publicación inadecuada de activos de información. Para el mismo periodo el uso de las herramientas de seguridad fueron monitoreadas periodicamente y funcionamiento fue el adecuado</t>
  </si>
  <si>
    <t>GESTIÓN DEL TALENTO HUMANO</t>
  </si>
  <si>
    <t>Podría presentarse divulgación de información personal de empleados</t>
  </si>
  <si>
    <t>Permisos ilimitados a usuarios que manejan el sistema</t>
  </si>
  <si>
    <t>Información falsa, cambio y/o actualización de información errada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</si>
</sst>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11"/>
      <color theme="1"/>
      <name val="Calibri"/>
      <family val="2"/>
      <scheme val="minor"/>
    </font>
    <font>
      <b/>
      <sz val="22"/>
      <color rgb="FFFFFFFF"/>
      <name val="Calibri"/>
      <family val="2"/>
    </font>
    <font>
      <b/>
      <sz val="14"/>
      <color rgb="FF000000"/>
      <name val="Calibri"/>
      <family val="2"/>
    </font>
    <font>
      <sz val="10"/>
      <color rgb="FF000000"/>
      <name val="Calibri"/>
      <family val="2"/>
    </font>
    <font>
      <b/>
      <sz val="10"/>
      <color rgb="FF000000"/>
      <name val="Calibri"/>
      <family val="2"/>
    </font>
    <font>
      <b/>
      <sz val="11"/>
      <color theme="1"/>
      <name val="Calibri"/>
      <family val="2"/>
      <scheme val="minor"/>
    </font>
    <font>
      <sz val="11"/>
      <color rgb="FF000000"/>
      <name val="Calibri (Body)"/>
    </font>
    <font>
      <sz val="11"/>
      <color theme="1"/>
      <name val="Calibri (Body)"/>
    </font>
    <font>
      <sz val="10"/>
      <color theme="1"/>
      <name val="Calibri"/>
      <family val="2"/>
      <scheme val="minor"/>
    </font>
    <font>
      <sz val="11"/>
      <name val="Calibri"/>
      <family val="2"/>
      <scheme val="minor"/>
    </font>
  </fonts>
  <fills count="19">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theme="6"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theme="0"/>
        <bgColor rgb="FF000000"/>
      </patternFill>
    </fill>
  </fills>
  <borders count="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9" fontId="1" fillId="0" borderId="0" applyFont="0" applyFill="0" applyBorder="0" applyAlignment="0" applyProtection="0"/>
  </cellStyleXfs>
  <cellXfs count="134">
    <xf numFmtId="0" fontId="0" fillId="0" borderId="0" xfId="0"/>
    <xf numFmtId="0" fontId="2" fillId="3" borderId="0" xfId="0" applyFont="1" applyFill="1" applyAlignment="1">
      <alignment vertical="center" wrapText="1"/>
    </xf>
    <xf numFmtId="0" fontId="0" fillId="3" borderId="0" xfId="0" applyFill="1" applyAlignment="1">
      <alignment horizontal="center" vertical="center"/>
    </xf>
    <xf numFmtId="0" fontId="0" fillId="3" borderId="0" xfId="0" applyFill="1"/>
    <xf numFmtId="0" fontId="3" fillId="3" borderId="0" xfId="0" applyFont="1" applyFill="1" applyAlignment="1">
      <alignment vertical="center"/>
    </xf>
    <xf numFmtId="0" fontId="3" fillId="3" borderId="10" xfId="0" applyFont="1" applyFill="1" applyBorder="1" applyAlignment="1">
      <alignment horizontal="center" vertical="center"/>
    </xf>
    <xf numFmtId="0" fontId="3" fillId="3" borderId="0" xfId="0" applyFont="1" applyFill="1" applyAlignment="1">
      <alignment horizontal="center" vertical="center"/>
    </xf>
    <xf numFmtId="0" fontId="4" fillId="3" borderId="0" xfId="0" applyFont="1" applyFill="1" applyAlignment="1">
      <alignment vertical="center"/>
    </xf>
    <xf numFmtId="0" fontId="2" fillId="3" borderId="10" xfId="0" applyFont="1" applyFill="1" applyBorder="1" applyAlignment="1">
      <alignment horizontal="center" vertical="center" wrapText="1"/>
    </xf>
    <xf numFmtId="0" fontId="2" fillId="3" borderId="0" xfId="0" applyFont="1" applyFill="1" applyAlignment="1">
      <alignment horizontal="center" vertical="center" wrapText="1"/>
    </xf>
    <xf numFmtId="0" fontId="6" fillId="3" borderId="0" xfId="0" applyFont="1" applyFill="1" applyAlignment="1">
      <alignment horizontal="center" vertical="center"/>
    </xf>
    <xf numFmtId="0" fontId="4" fillId="10" borderId="13" xfId="0" applyFont="1" applyFill="1" applyBorder="1" applyAlignment="1">
      <alignment horizontal="center" vertical="center" textRotation="90"/>
    </xf>
    <xf numFmtId="0" fontId="4" fillId="10" borderId="19" xfId="0" applyFont="1" applyFill="1" applyBorder="1" applyAlignment="1">
      <alignment horizontal="center" vertical="center" textRotation="90"/>
    </xf>
    <xf numFmtId="0" fontId="4" fillId="11" borderId="20" xfId="0" applyFont="1" applyFill="1" applyBorder="1" applyAlignment="1">
      <alignment horizontal="center" vertical="center" wrapText="1"/>
    </xf>
    <xf numFmtId="0" fontId="4" fillId="12" borderId="20" xfId="0" applyFont="1" applyFill="1" applyBorder="1" applyAlignment="1">
      <alignment horizontal="center" vertical="center" wrapText="1"/>
    </xf>
    <xf numFmtId="0" fontId="0" fillId="16" borderId="21" xfId="0" applyFill="1" applyBorder="1" applyAlignment="1">
      <alignment horizontal="center" vertical="center"/>
    </xf>
    <xf numFmtId="0" fontId="0" fillId="16" borderId="22" xfId="0" applyFill="1" applyBorder="1" applyAlignment="1">
      <alignment horizontal="center" vertical="center"/>
    </xf>
    <xf numFmtId="0" fontId="0" fillId="16" borderId="23" xfId="0" applyFill="1" applyBorder="1" applyAlignment="1">
      <alignment horizontal="center" vertical="center" wrapText="1"/>
    </xf>
    <xf numFmtId="0" fontId="0" fillId="16" borderId="24" xfId="0" applyFill="1" applyBorder="1" applyAlignment="1">
      <alignment horizontal="center" vertical="center" wrapText="1"/>
    </xf>
    <xf numFmtId="0" fontId="0" fillId="0" borderId="25" xfId="0" applyBorder="1" applyAlignment="1">
      <alignment horizontal="center" vertical="center" wrapText="1"/>
    </xf>
    <xf numFmtId="0" fontId="7" fillId="3" borderId="25" xfId="0" applyFont="1" applyFill="1" applyBorder="1" applyAlignment="1">
      <alignment horizontal="left" vertical="center" wrapText="1"/>
    </xf>
    <xf numFmtId="0" fontId="8" fillId="3" borderId="25" xfId="0" applyFont="1" applyFill="1" applyBorder="1" applyAlignment="1">
      <alignment horizontal="left" vertical="center" wrapText="1"/>
    </xf>
    <xf numFmtId="9" fontId="0" fillId="3" borderId="25" xfId="0" applyNumberFormat="1" applyFill="1" applyBorder="1" applyAlignment="1">
      <alignment horizontal="center" vertical="center"/>
    </xf>
    <xf numFmtId="0" fontId="0" fillId="3" borderId="25" xfId="0" applyFill="1" applyBorder="1" applyAlignment="1">
      <alignment wrapText="1"/>
    </xf>
    <xf numFmtId="0" fontId="0" fillId="3" borderId="0" xfId="0" applyFill="1" applyAlignment="1">
      <alignment wrapText="1"/>
    </xf>
    <xf numFmtId="0" fontId="0" fillId="0" borderId="26" xfId="0" applyBorder="1" applyAlignment="1">
      <alignment horizontal="center" vertical="center" wrapText="1"/>
    </xf>
    <xf numFmtId="0" fontId="7" fillId="3" borderId="26" xfId="0" applyFont="1" applyFill="1" applyBorder="1" applyAlignment="1">
      <alignment horizontal="left" vertical="center" wrapText="1"/>
    </xf>
    <xf numFmtId="0" fontId="8" fillId="3" borderId="26" xfId="0" applyFont="1" applyFill="1" applyBorder="1" applyAlignment="1">
      <alignment horizontal="left" vertical="center" wrapText="1"/>
    </xf>
    <xf numFmtId="0" fontId="9" fillId="3" borderId="26" xfId="0" applyFont="1" applyFill="1" applyBorder="1" applyAlignment="1">
      <alignment horizontal="center" vertical="center" wrapText="1"/>
    </xf>
    <xf numFmtId="0" fontId="0" fillId="3" borderId="26" xfId="0" applyFill="1" applyBorder="1" applyAlignment="1">
      <alignment vertical="center"/>
    </xf>
    <xf numFmtId="0" fontId="0" fillId="3" borderId="0" xfId="0" applyFill="1" applyAlignment="1">
      <alignment vertical="center"/>
    </xf>
    <xf numFmtId="9" fontId="0" fillId="3" borderId="26" xfId="0" applyNumberFormat="1" applyFill="1" applyBorder="1" applyAlignment="1">
      <alignment horizontal="center" vertical="center"/>
    </xf>
    <xf numFmtId="0" fontId="0" fillId="3" borderId="26" xfId="0" applyFill="1" applyBorder="1" applyAlignment="1">
      <alignment vertical="center" wrapText="1"/>
    </xf>
    <xf numFmtId="0" fontId="0" fillId="3" borderId="0" xfId="0" applyFill="1" applyAlignment="1">
      <alignment vertical="center" wrapText="1"/>
    </xf>
    <xf numFmtId="49" fontId="8" fillId="3" borderId="26" xfId="0" applyNumberFormat="1" applyFont="1" applyFill="1" applyBorder="1" applyAlignment="1">
      <alignment horizontal="left" vertical="center" wrapText="1"/>
    </xf>
    <xf numFmtId="0" fontId="0" fillId="3" borderId="25" xfId="0" applyFill="1" applyBorder="1" applyAlignment="1">
      <alignment horizontal="center" vertical="center" wrapText="1"/>
    </xf>
    <xf numFmtId="0" fontId="0" fillId="3" borderId="26" xfId="0" applyFill="1" applyBorder="1" applyAlignment="1">
      <alignment horizontal="left" vertical="center" wrapText="1"/>
    </xf>
    <xf numFmtId="0" fontId="0" fillId="3" borderId="26" xfId="0" applyFill="1" applyBorder="1" applyAlignment="1">
      <alignment horizontal="center" vertical="center" wrapText="1"/>
    </xf>
    <xf numFmtId="9" fontId="0" fillId="0" borderId="26" xfId="1" applyFont="1" applyBorder="1" applyAlignment="1">
      <alignment horizontal="center" vertical="center"/>
    </xf>
    <xf numFmtId="0" fontId="0" fillId="3" borderId="26" xfId="0" applyFill="1" applyBorder="1" applyAlignment="1">
      <alignment wrapText="1"/>
    </xf>
    <xf numFmtId="0" fontId="0" fillId="3" borderId="26" xfId="0" applyFill="1" applyBorder="1" applyAlignment="1">
      <alignment horizontal="center" vertical="center"/>
    </xf>
    <xf numFmtId="9" fontId="0" fillId="3" borderId="26" xfId="0" applyNumberFormat="1" applyFill="1" applyBorder="1" applyAlignment="1">
      <alignment horizontal="center"/>
    </xf>
    <xf numFmtId="49" fontId="0" fillId="0" borderId="26" xfId="0" applyNumberFormat="1" applyBorder="1" applyAlignment="1">
      <alignment horizontal="left" vertical="center" wrapText="1"/>
    </xf>
    <xf numFmtId="9" fontId="0" fillId="3" borderId="26" xfId="0" applyNumberFormat="1" applyFill="1" applyBorder="1" applyAlignment="1">
      <alignment horizontal="center" vertical="center" wrapText="1"/>
    </xf>
    <xf numFmtId="0" fontId="7" fillId="18" borderId="26" xfId="0" applyFont="1" applyFill="1" applyBorder="1" applyAlignment="1">
      <alignment horizontal="left" vertical="center" wrapText="1"/>
    </xf>
    <xf numFmtId="0" fontId="10" fillId="3" borderId="0" xfId="0" applyFont="1" applyFill="1" applyAlignment="1">
      <alignment vertical="center" wrapText="1"/>
    </xf>
    <xf numFmtId="0" fontId="10" fillId="3" borderId="0" xfId="0" applyFont="1" applyFill="1" applyAlignment="1">
      <alignment wrapText="1"/>
    </xf>
    <xf numFmtId="0" fontId="10" fillId="3" borderId="26" xfId="0" applyFont="1" applyFill="1" applyBorder="1" applyAlignment="1">
      <alignment vertical="center" wrapText="1"/>
    </xf>
    <xf numFmtId="9" fontId="10" fillId="3" borderId="26" xfId="0" applyNumberFormat="1" applyFont="1" applyFill="1" applyBorder="1" applyAlignment="1">
      <alignment horizontal="center" vertical="center" wrapText="1"/>
    </xf>
    <xf numFmtId="1" fontId="0" fillId="11" borderId="26" xfId="0" applyNumberFormat="1" applyFill="1" applyBorder="1" applyAlignment="1">
      <alignment horizontal="center" vertical="center"/>
    </xf>
    <xf numFmtId="0" fontId="0" fillId="17" borderId="26" xfId="0" applyFill="1" applyBorder="1" applyAlignment="1">
      <alignment horizontal="center" vertical="center" wrapText="1"/>
    </xf>
    <xf numFmtId="0" fontId="0" fillId="0" borderId="26" xfId="0" applyBorder="1" applyAlignment="1">
      <alignment horizontal="left" vertical="center" wrapText="1"/>
    </xf>
    <xf numFmtId="0" fontId="0" fillId="11" borderId="26" xfId="0" applyFill="1" applyBorder="1" applyAlignment="1">
      <alignment horizontal="center" vertical="center"/>
    </xf>
    <xf numFmtId="0" fontId="0" fillId="0" borderId="26" xfId="0" applyBorder="1" applyAlignment="1">
      <alignment horizontal="center" vertical="center"/>
    </xf>
    <xf numFmtId="9" fontId="0" fillId="0" borderId="26" xfId="0" applyNumberFormat="1" applyBorder="1" applyAlignment="1">
      <alignment horizontal="center" vertical="center"/>
    </xf>
    <xf numFmtId="0" fontId="0" fillId="0" borderId="26" xfId="0" applyBorder="1" applyAlignment="1">
      <alignment vertical="center" wrapText="1"/>
    </xf>
    <xf numFmtId="9" fontId="9" fillId="3" borderId="26" xfId="0" applyNumberFormat="1" applyFont="1" applyFill="1" applyBorder="1" applyAlignment="1">
      <alignment horizontal="center" vertical="center" wrapText="1"/>
    </xf>
    <xf numFmtId="9" fontId="0" fillId="0" borderId="26" xfId="0" applyNumberFormat="1" applyBorder="1" applyAlignment="1">
      <alignment horizontal="center" vertical="center" wrapText="1"/>
    </xf>
    <xf numFmtId="1" fontId="0" fillId="0" borderId="26" xfId="0" applyNumberFormat="1" applyBorder="1" applyAlignment="1">
      <alignment horizontal="center" vertical="center" wrapText="1"/>
    </xf>
    <xf numFmtId="0" fontId="0" fillId="0" borderId="26" xfId="0" applyBorder="1" applyAlignment="1">
      <alignment horizontal="center" vertical="center" wrapText="1"/>
    </xf>
    <xf numFmtId="0" fontId="0" fillId="0" borderId="26" xfId="0" applyBorder="1" applyAlignment="1">
      <alignment horizontal="left" vertical="center" wrapText="1"/>
    </xf>
    <xf numFmtId="1" fontId="0" fillId="11" borderId="26" xfId="0" applyNumberFormat="1" applyFill="1" applyBorder="1" applyAlignment="1">
      <alignment horizontal="center" vertical="center" wrapText="1"/>
    </xf>
    <xf numFmtId="0" fontId="0" fillId="11" borderId="26" xfId="0" applyFill="1" applyBorder="1" applyAlignment="1">
      <alignment horizontal="center" vertical="center" wrapText="1"/>
    </xf>
    <xf numFmtId="0" fontId="0" fillId="0" borderId="26" xfId="0" applyBorder="1" applyAlignment="1">
      <alignment horizontal="center" vertical="center"/>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5" xfId="0" applyBorder="1" applyAlignment="1">
      <alignment horizontal="center" vertical="center" wrapText="1"/>
    </xf>
    <xf numFmtId="49" fontId="0" fillId="0" borderId="26" xfId="0" applyNumberFormat="1" applyBorder="1" applyAlignment="1">
      <alignment horizontal="left" vertical="center" wrapText="1"/>
    </xf>
    <xf numFmtId="9" fontId="10" fillId="3" borderId="26" xfId="0" applyNumberFormat="1" applyFont="1" applyFill="1" applyBorder="1" applyAlignment="1">
      <alignment horizontal="center" vertical="center" wrapText="1"/>
    </xf>
    <xf numFmtId="0" fontId="10" fillId="3" borderId="26" xfId="0" applyFont="1" applyFill="1" applyBorder="1" applyAlignment="1">
      <alignment horizontal="center"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5" xfId="0" applyBorder="1" applyAlignment="1">
      <alignment horizontal="center" vertical="center"/>
    </xf>
    <xf numFmtId="0" fontId="0" fillId="0" borderId="27" xfId="0" applyBorder="1" applyAlignment="1">
      <alignment horizontal="left" vertical="center" wrapText="1"/>
    </xf>
    <xf numFmtId="0" fontId="0" fillId="0" borderId="28" xfId="0" applyBorder="1" applyAlignment="1">
      <alignment horizontal="left" vertical="center" wrapText="1"/>
    </xf>
    <xf numFmtId="0" fontId="0" fillId="0" borderId="25" xfId="0" applyBorder="1" applyAlignment="1">
      <alignment horizontal="left" vertical="center" wrapText="1"/>
    </xf>
    <xf numFmtId="9" fontId="0" fillId="3" borderId="26" xfId="1" applyFont="1" applyFill="1" applyBorder="1" applyAlignment="1">
      <alignment horizontal="center" vertical="center"/>
    </xf>
    <xf numFmtId="9" fontId="0" fillId="3" borderId="26" xfId="0" applyNumberFormat="1" applyFill="1" applyBorder="1" applyAlignment="1">
      <alignment horizontal="center" vertical="center" wrapText="1"/>
    </xf>
    <xf numFmtId="0" fontId="0" fillId="3" borderId="26" xfId="0" applyFill="1" applyBorder="1" applyAlignment="1">
      <alignment horizontal="center" vertical="center" wrapText="1"/>
    </xf>
    <xf numFmtId="1" fontId="0" fillId="11" borderId="26" xfId="0" applyNumberFormat="1" applyFill="1" applyBorder="1" applyAlignment="1">
      <alignment horizontal="center" vertical="center"/>
    </xf>
    <xf numFmtId="0" fontId="0" fillId="17" borderId="26" xfId="0" applyFill="1" applyBorder="1" applyAlignment="1">
      <alignment horizontal="center" vertical="center" wrapText="1"/>
    </xf>
    <xf numFmtId="0" fontId="0" fillId="11" borderId="26" xfId="0" applyFill="1" applyBorder="1" applyAlignment="1">
      <alignment horizontal="center" vertical="center"/>
    </xf>
    <xf numFmtId="9" fontId="0" fillId="0" borderId="25" xfId="0" applyNumberFormat="1" applyBorder="1" applyAlignment="1">
      <alignment horizontal="center" vertical="center" wrapText="1"/>
    </xf>
    <xf numFmtId="49" fontId="0" fillId="0" borderId="25" xfId="0" applyNumberFormat="1" applyBorder="1" applyAlignment="1">
      <alignment horizontal="left" vertical="center" wrapText="1"/>
    </xf>
    <xf numFmtId="1" fontId="0" fillId="11" borderId="25" xfId="0" applyNumberFormat="1" applyFill="1" applyBorder="1" applyAlignment="1">
      <alignment horizontal="center" vertical="center"/>
    </xf>
    <xf numFmtId="0" fontId="0" fillId="11" borderId="25" xfId="0" applyFill="1" applyBorder="1" applyAlignment="1">
      <alignment horizontal="center" vertical="center"/>
    </xf>
    <xf numFmtId="0" fontId="0" fillId="17" borderId="25" xfId="0" applyFill="1" applyBorder="1" applyAlignment="1">
      <alignment horizontal="center" vertical="center" wrapText="1"/>
    </xf>
    <xf numFmtId="0" fontId="4" fillId="14" borderId="13" xfId="0" applyFont="1" applyFill="1" applyBorder="1" applyAlignment="1">
      <alignment horizontal="center" vertical="center" wrapText="1"/>
    </xf>
    <xf numFmtId="0" fontId="4" fillId="14" borderId="19" xfId="0" applyFont="1" applyFill="1" applyBorder="1" applyAlignment="1">
      <alignment horizontal="center" vertical="center" wrapText="1"/>
    </xf>
    <xf numFmtId="0" fontId="4" fillId="15" borderId="13" xfId="0" applyFont="1" applyFill="1" applyBorder="1" applyAlignment="1">
      <alignment horizontal="center" vertical="center" wrapText="1"/>
    </xf>
    <xf numFmtId="0" fontId="4" fillId="15" borderId="19" xfId="0" applyFont="1" applyFill="1" applyBorder="1" applyAlignment="1">
      <alignment horizontal="center" vertical="center" wrapText="1"/>
    </xf>
    <xf numFmtId="0" fontId="0" fillId="16" borderId="14" xfId="0" applyFill="1" applyBorder="1" applyAlignment="1">
      <alignment horizontal="center" vertical="center"/>
    </xf>
    <xf numFmtId="0" fontId="0" fillId="16" borderId="15" xfId="0" applyFill="1" applyBorder="1" applyAlignment="1">
      <alignment horizontal="center" vertical="center"/>
    </xf>
    <xf numFmtId="0" fontId="0" fillId="16" borderId="16" xfId="0" applyFill="1" applyBorder="1" applyAlignment="1">
      <alignment horizontal="center" vertical="center"/>
    </xf>
    <xf numFmtId="0" fontId="0" fillId="16" borderId="17" xfId="0" applyFill="1" applyBorder="1" applyAlignment="1">
      <alignment horizontal="center" vertical="center"/>
    </xf>
    <xf numFmtId="0" fontId="0" fillId="16" borderId="18" xfId="0" applyFill="1" applyBorder="1" applyAlignment="1">
      <alignment horizontal="center" vertical="center"/>
    </xf>
    <xf numFmtId="0" fontId="4" fillId="13" borderId="1" xfId="0" applyFont="1" applyFill="1" applyBorder="1" applyAlignment="1">
      <alignment horizontal="center" vertical="center" wrapText="1"/>
    </xf>
    <xf numFmtId="0" fontId="4" fillId="13" borderId="4" xfId="0" applyFont="1" applyFill="1" applyBorder="1" applyAlignment="1">
      <alignment horizontal="center" vertical="center" wrapText="1"/>
    </xf>
    <xf numFmtId="0" fontId="4" fillId="13" borderId="13" xfId="0" applyFont="1" applyFill="1" applyBorder="1" applyAlignment="1">
      <alignment horizontal="center" vertical="center" wrapText="1"/>
    </xf>
    <xf numFmtId="0" fontId="4" fillId="13" borderId="19"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1" borderId="2" xfId="0" applyFont="1" applyFill="1" applyBorder="1" applyAlignment="1">
      <alignment horizontal="center" vertical="center" wrapText="1"/>
    </xf>
    <xf numFmtId="0" fontId="4" fillId="11" borderId="3"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4" fillId="12" borderId="2" xfId="0" applyFont="1" applyFill="1" applyBorder="1" applyAlignment="1">
      <alignment horizontal="center" vertical="center" wrapText="1"/>
    </xf>
    <xf numFmtId="0" fontId="4" fillId="12" borderId="3" xfId="0" applyFont="1" applyFill="1" applyBorder="1" applyAlignment="1">
      <alignment horizontal="center" vertical="center" wrapText="1"/>
    </xf>
    <xf numFmtId="0" fontId="5" fillId="9" borderId="12" xfId="0" applyFont="1" applyFill="1" applyBorder="1" applyAlignment="1">
      <alignment horizontal="center" vertical="center" wrapText="1"/>
    </xf>
    <xf numFmtId="0" fontId="5" fillId="9" borderId="9" xfId="0" applyFont="1" applyFill="1" applyBorder="1" applyAlignment="1">
      <alignment horizontal="center" vertical="center" wrapText="1"/>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9" xfId="0" applyFont="1" applyFill="1" applyBorder="1" applyAlignment="1">
      <alignment horizontal="center" vertical="center"/>
    </xf>
    <xf numFmtId="0" fontId="4" fillId="10" borderId="13" xfId="0" applyFont="1" applyFill="1" applyBorder="1" applyAlignment="1">
      <alignment horizontal="center" vertical="center" textRotation="90"/>
    </xf>
    <xf numFmtId="0" fontId="4" fillId="10" borderId="19" xfId="0" applyFont="1" applyFill="1" applyBorder="1" applyAlignment="1">
      <alignment horizontal="center" vertical="center" textRotation="90"/>
    </xf>
    <xf numFmtId="0" fontId="4" fillId="10" borderId="13" xfId="0" applyFont="1" applyFill="1" applyBorder="1" applyAlignment="1">
      <alignment horizontal="center" vertical="center"/>
    </xf>
    <xf numFmtId="0" fontId="4" fillId="10" borderId="19"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11" xfId="0" applyFont="1" applyFill="1" applyBorder="1" applyAlignment="1">
      <alignment horizontal="center" vertical="center"/>
    </xf>
    <xf numFmtId="0" fontId="5" fillId="6" borderId="12" xfId="0" applyFont="1" applyFill="1" applyBorder="1" applyAlignment="1">
      <alignment horizontal="center" vertical="center"/>
    </xf>
    <xf numFmtId="0" fontId="5" fillId="6" borderId="8" xfId="0" applyFont="1" applyFill="1" applyBorder="1" applyAlignment="1">
      <alignment horizontal="center" vertical="center"/>
    </xf>
    <xf numFmtId="0" fontId="5" fillId="6" borderId="11" xfId="0" applyFont="1" applyFill="1" applyBorder="1" applyAlignment="1">
      <alignment horizontal="center" vertical="center"/>
    </xf>
    <xf numFmtId="0" fontId="5" fillId="7" borderId="8" xfId="0" applyFont="1" applyFill="1" applyBorder="1" applyAlignment="1">
      <alignment horizontal="center" vertical="center" wrapText="1"/>
    </xf>
    <xf numFmtId="0" fontId="5" fillId="7" borderId="9" xfId="0" applyFont="1" applyFill="1" applyBorder="1" applyAlignment="1">
      <alignment horizontal="center" vertical="center" wrapText="1"/>
    </xf>
    <xf numFmtId="0" fontId="5" fillId="8" borderId="7" xfId="0" applyFont="1" applyFill="1" applyBorder="1" applyAlignment="1">
      <alignment horizontal="center" vertical="center" wrapText="1"/>
    </xf>
    <xf numFmtId="0" fontId="5" fillId="8" borderId="9" xfId="0" applyFont="1" applyFill="1" applyBorder="1" applyAlignment="1">
      <alignment horizontal="center" vertical="center" wrapText="1"/>
    </xf>
  </cellXfs>
  <cellStyles count="2">
    <cellStyle name="Normal" xfId="0" builtinId="0"/>
    <cellStyle name="Porcentaje" xfId="1" builtinId="5"/>
  </cellStyles>
  <dxfs count="284">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29</xdr:col>
      <xdr:colOff>597508</xdr:colOff>
      <xdr:row>2</xdr:row>
      <xdr:rowOff>272503</xdr:rowOff>
    </xdr:to>
    <xdr:pic>
      <xdr:nvPicPr>
        <xdr:cNvPr id="2" name="Picture 1">
          <a:extLst>
            <a:ext uri="{FF2B5EF4-FFF2-40B4-BE49-F238E27FC236}">
              <a16:creationId xmlns:a16="http://schemas.microsoft.com/office/drawing/2014/main" id="{6E976331-A532-0F48-ACAF-91924B6AEE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107900" y="139096"/>
          <a:ext cx="2159608" cy="9462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driana/Desktop/SAE/05_Riesgos/2021/02_Seguimientos/Seguimiento_2T/03_Reporte_Centralizado/00_Documentos_Trabajo/Seguimiento_Mapa_Riesgos_T2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 de riesgos operativos"/>
      <sheetName val="Mapa_riesgos_corrupción"/>
      <sheetName val="Mapa de riesgos SD 1.0"/>
      <sheetName val="Seg_Riesgos_Materializa"/>
      <sheetName val="Datos_Control"/>
      <sheetName val="validación de datos"/>
      <sheetName val="Homologación - R vs GTC40"/>
      <sheetName val="Seguimiento_Mapa_Riesgos_T2_202"/>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E8E32-81A3-7346-8AE9-A8265558E776}">
  <sheetPr>
    <tabColor rgb="FFFFFF00"/>
  </sheetPr>
  <dimension ref="A1:AG44"/>
  <sheetViews>
    <sheetView tabSelected="1" zoomScale="81" zoomScaleNormal="52" zoomScaleSheetLayoutView="86" workbookViewId="0">
      <pane ySplit="8" topLeftCell="A9" activePane="bottomLeft" state="frozen"/>
      <selection pane="bottomLeft" activeCell="AE9" sqref="AE9:AE12"/>
    </sheetView>
  </sheetViews>
  <sheetFormatPr baseColWidth="10" defaultColWidth="30" defaultRowHeight="0" customHeight="1" zeroHeight="1"/>
  <cols>
    <col min="1" max="1" width="7.28515625" style="3" customWidth="1"/>
    <col min="2" max="3" width="7.28515625" style="3" hidden="1" customWidth="1"/>
    <col min="4" max="4" width="14.28515625" style="3" customWidth="1"/>
    <col min="5" max="5" width="33.85546875" style="3" customWidth="1"/>
    <col min="6" max="6" width="13.28515625" style="3" customWidth="1"/>
    <col min="7" max="7" width="32.28515625" style="3" customWidth="1"/>
    <col min="8" max="8" width="29.85546875" style="3" customWidth="1"/>
    <col min="9" max="9" width="11.42578125" style="3" hidden="1" customWidth="1"/>
    <col min="10" max="10" width="7.42578125" style="3" hidden="1" customWidth="1"/>
    <col min="11" max="11" width="11.28515625" style="3" hidden="1" customWidth="1"/>
    <col min="12" max="12" width="11.28515625" style="3" customWidth="1"/>
    <col min="13" max="13" width="9.28515625" style="3" customWidth="1"/>
    <col min="14" max="14" width="13.28515625" style="3" customWidth="1"/>
    <col min="15" max="15" width="12.7109375" style="3" customWidth="1"/>
    <col min="16" max="16" width="33.28515625" style="3" customWidth="1"/>
    <col min="17" max="17" width="10.42578125" style="3" hidden="1" customWidth="1"/>
    <col min="18" max="18" width="7.42578125" style="3" hidden="1" customWidth="1"/>
    <col min="19" max="19" width="10.42578125" style="3" hidden="1" customWidth="1"/>
    <col min="20" max="20" width="11.140625" style="3" customWidth="1"/>
    <col min="21" max="21" width="10" style="3" customWidth="1"/>
    <col min="22" max="22" width="12.7109375" style="3" customWidth="1"/>
    <col min="23" max="23" width="32.42578125" style="3" customWidth="1"/>
    <col min="24" max="24" width="24.140625" style="3" customWidth="1"/>
    <col min="25" max="25" width="20" style="3" hidden="1" customWidth="1"/>
    <col min="26" max="26" width="28" style="3" customWidth="1"/>
    <col min="27" max="27" width="20.140625" style="3" hidden="1" customWidth="1"/>
    <col min="28" max="28" width="20" style="3" hidden="1" customWidth="1"/>
    <col min="29" max="29" width="20.42578125" style="2" customWidth="1"/>
    <col min="30" max="30" width="43.42578125" style="3" customWidth="1"/>
    <col min="31" max="31" width="30" style="3"/>
    <col min="32" max="33" width="30" style="3" hidden="1" customWidth="1"/>
    <col min="34" max="16384" width="30" style="3"/>
  </cols>
  <sheetData>
    <row r="1" spans="1:33" ht="33.950000000000003" customHeight="1">
      <c r="A1" s="115" t="s">
        <v>0</v>
      </c>
      <c r="B1" s="116"/>
      <c r="C1" s="116"/>
      <c r="D1" s="116"/>
      <c r="E1" s="116"/>
      <c r="F1" s="116"/>
      <c r="G1" s="116"/>
      <c r="H1" s="116"/>
      <c r="I1" s="116"/>
      <c r="J1" s="116"/>
      <c r="K1" s="116"/>
      <c r="L1" s="116"/>
      <c r="M1" s="116"/>
      <c r="N1" s="116"/>
      <c r="O1" s="116"/>
      <c r="P1" s="116"/>
      <c r="Q1" s="116"/>
      <c r="R1" s="116"/>
      <c r="S1" s="116"/>
      <c r="T1" s="116"/>
      <c r="U1" s="116"/>
      <c r="V1" s="116"/>
      <c r="W1" s="116"/>
      <c r="X1" s="116"/>
      <c r="Y1" s="116"/>
      <c r="Z1" s="117"/>
      <c r="AA1" s="1"/>
      <c r="AB1" s="1"/>
    </row>
    <row r="2" spans="1:33" ht="30" customHeight="1" thickBot="1">
      <c r="A2" s="118"/>
      <c r="B2" s="119"/>
      <c r="C2" s="119"/>
      <c r="D2" s="119"/>
      <c r="E2" s="119"/>
      <c r="F2" s="119"/>
      <c r="G2" s="119"/>
      <c r="H2" s="119"/>
      <c r="I2" s="119"/>
      <c r="J2" s="119"/>
      <c r="K2" s="119"/>
      <c r="L2" s="119"/>
      <c r="M2" s="119"/>
      <c r="N2" s="119"/>
      <c r="O2" s="119"/>
      <c r="P2" s="119"/>
      <c r="Q2" s="119"/>
      <c r="R2" s="119"/>
      <c r="S2" s="119"/>
      <c r="T2" s="119"/>
      <c r="U2" s="119"/>
      <c r="V2" s="119"/>
      <c r="W2" s="119"/>
      <c r="X2" s="119"/>
      <c r="Y2" s="119"/>
      <c r="Z2" s="120"/>
      <c r="AA2" s="1"/>
      <c r="AB2" s="1"/>
    </row>
    <row r="3" spans="1:33" ht="24" customHeight="1" thickBot="1">
      <c r="A3" s="121" t="s">
        <v>1</v>
      </c>
      <c r="B3" s="122"/>
      <c r="C3" s="122"/>
      <c r="D3" s="122"/>
      <c r="E3" s="122"/>
      <c r="F3" s="122"/>
      <c r="G3" s="122"/>
      <c r="H3" s="122"/>
      <c r="I3" s="122"/>
      <c r="J3" s="122"/>
      <c r="K3" s="122"/>
      <c r="L3" s="122"/>
      <c r="M3" s="122"/>
      <c r="N3" s="122"/>
      <c r="O3" s="122"/>
      <c r="P3" s="122"/>
      <c r="Q3" s="122"/>
      <c r="R3" s="122"/>
      <c r="S3" s="122"/>
      <c r="T3" s="122"/>
      <c r="U3" s="122"/>
      <c r="V3" s="122"/>
      <c r="W3" s="122"/>
      <c r="X3" s="122"/>
      <c r="Y3" s="122"/>
      <c r="Z3" s="123"/>
      <c r="AA3" s="4"/>
      <c r="AB3" s="4"/>
    </row>
    <row r="4" spans="1:33" ht="24" customHeight="1">
      <c r="A4" s="5"/>
      <c r="B4" s="6"/>
      <c r="C4" s="6"/>
      <c r="D4" s="6"/>
      <c r="E4" s="6"/>
      <c r="F4" s="6"/>
      <c r="G4" s="6"/>
      <c r="H4" s="6"/>
      <c r="I4" s="6"/>
      <c r="J4" s="6"/>
      <c r="K4" s="6"/>
      <c r="L4" s="6"/>
      <c r="M4" s="6"/>
      <c r="N4" s="6"/>
      <c r="O4" s="6"/>
      <c r="P4" s="6"/>
      <c r="Q4" s="6"/>
      <c r="R4" s="6"/>
      <c r="S4" s="6"/>
      <c r="T4" s="6"/>
      <c r="U4" s="6"/>
      <c r="V4" s="6"/>
      <c r="Z4" s="7"/>
      <c r="AA4" s="6"/>
      <c r="AB4" s="7"/>
    </row>
    <row r="5" spans="1:33" ht="24" customHeight="1" thickBot="1">
      <c r="A5" s="8"/>
      <c r="B5" s="9"/>
      <c r="C5" s="9"/>
      <c r="D5" s="9"/>
      <c r="E5" s="9"/>
      <c r="F5" s="9"/>
      <c r="G5" s="9"/>
      <c r="H5" s="9"/>
      <c r="I5" s="9"/>
      <c r="J5" s="9"/>
      <c r="K5" s="9"/>
      <c r="L5" s="9"/>
      <c r="M5" s="9"/>
      <c r="N5" s="9"/>
      <c r="O5" s="9"/>
      <c r="P5" s="9"/>
      <c r="Q5" s="9"/>
      <c r="R5" s="9"/>
      <c r="S5" s="9"/>
      <c r="T5" s="9"/>
      <c r="U5" s="9"/>
      <c r="V5" s="9"/>
      <c r="Z5" s="7"/>
      <c r="AA5" s="7"/>
      <c r="AB5" s="7"/>
    </row>
    <row r="6" spans="1:33" s="10" customFormat="1" ht="38.25" customHeight="1" thickBot="1">
      <c r="A6" s="124" t="s">
        <v>2</v>
      </c>
      <c r="B6" s="125"/>
      <c r="C6" s="125"/>
      <c r="D6" s="125"/>
      <c r="E6" s="125"/>
      <c r="F6" s="125"/>
      <c r="G6" s="125"/>
      <c r="H6" s="126"/>
      <c r="I6" s="127" t="s">
        <v>3</v>
      </c>
      <c r="J6" s="128"/>
      <c r="K6" s="128"/>
      <c r="L6" s="128"/>
      <c r="M6" s="128"/>
      <c r="N6" s="128"/>
      <c r="O6" s="128"/>
      <c r="P6" s="128"/>
      <c r="Q6" s="128"/>
      <c r="R6" s="128"/>
      <c r="S6" s="128"/>
      <c r="T6" s="128"/>
      <c r="U6" s="128"/>
      <c r="V6" s="129"/>
      <c r="W6" s="130" t="s">
        <v>4</v>
      </c>
      <c r="X6" s="131"/>
      <c r="Y6" s="132" t="s">
        <v>5</v>
      </c>
      <c r="Z6" s="133"/>
      <c r="AA6" s="106" t="s">
        <v>6</v>
      </c>
      <c r="AB6" s="107"/>
      <c r="AC6" s="108" t="s">
        <v>7</v>
      </c>
      <c r="AD6" s="109"/>
      <c r="AE6" s="109"/>
      <c r="AF6" s="109"/>
      <c r="AG6" s="110"/>
    </row>
    <row r="7" spans="1:33" s="2" customFormat="1" ht="38.25" customHeight="1" thickBot="1">
      <c r="A7" s="111" t="s">
        <v>8</v>
      </c>
      <c r="B7" s="11"/>
      <c r="C7" s="11"/>
      <c r="D7" s="111" t="s">
        <v>9</v>
      </c>
      <c r="E7" s="113" t="s">
        <v>10</v>
      </c>
      <c r="F7" s="113" t="s">
        <v>11</v>
      </c>
      <c r="G7" s="113" t="s">
        <v>12</v>
      </c>
      <c r="H7" s="113" t="s">
        <v>13</v>
      </c>
      <c r="I7" s="100" t="s">
        <v>14</v>
      </c>
      <c r="J7" s="101"/>
      <c r="K7" s="102"/>
      <c r="L7" s="103" t="s">
        <v>15</v>
      </c>
      <c r="M7" s="104"/>
      <c r="N7" s="105"/>
      <c r="O7" s="96" t="s">
        <v>16</v>
      </c>
      <c r="P7" s="98" t="s">
        <v>17</v>
      </c>
      <c r="Q7" s="100" t="s">
        <v>18</v>
      </c>
      <c r="R7" s="101"/>
      <c r="S7" s="102"/>
      <c r="T7" s="103" t="s">
        <v>18</v>
      </c>
      <c r="U7" s="104"/>
      <c r="V7" s="105"/>
      <c r="W7" s="98" t="s">
        <v>19</v>
      </c>
      <c r="X7" s="98" t="s">
        <v>20</v>
      </c>
      <c r="Y7" s="87" t="s">
        <v>21</v>
      </c>
      <c r="Z7" s="87" t="s">
        <v>22</v>
      </c>
      <c r="AA7" s="89" t="s">
        <v>23</v>
      </c>
      <c r="AB7" s="89" t="s">
        <v>24</v>
      </c>
      <c r="AC7" s="91" t="s">
        <v>25</v>
      </c>
      <c r="AD7" s="92"/>
      <c r="AE7" s="93"/>
      <c r="AF7" s="94" t="s">
        <v>26</v>
      </c>
      <c r="AG7" s="95"/>
    </row>
    <row r="8" spans="1:33" s="2" customFormat="1" ht="38.25" customHeight="1" thickBot="1">
      <c r="A8" s="112"/>
      <c r="B8" s="12"/>
      <c r="C8" s="12"/>
      <c r="D8" s="112"/>
      <c r="E8" s="114"/>
      <c r="F8" s="114"/>
      <c r="G8" s="114"/>
      <c r="H8" s="114"/>
      <c r="I8" s="13" t="s">
        <v>27</v>
      </c>
      <c r="J8" s="13" t="s">
        <v>28</v>
      </c>
      <c r="K8" s="13" t="s">
        <v>29</v>
      </c>
      <c r="L8" s="14" t="s">
        <v>27</v>
      </c>
      <c r="M8" s="14" t="s">
        <v>28</v>
      </c>
      <c r="N8" s="14" t="s">
        <v>30</v>
      </c>
      <c r="O8" s="97"/>
      <c r="P8" s="99"/>
      <c r="Q8" s="13" t="s">
        <v>27</v>
      </c>
      <c r="R8" s="13" t="s">
        <v>28</v>
      </c>
      <c r="S8" s="13" t="s">
        <v>29</v>
      </c>
      <c r="T8" s="14" t="s">
        <v>31</v>
      </c>
      <c r="U8" s="14" t="s">
        <v>28</v>
      </c>
      <c r="V8" s="14" t="s">
        <v>32</v>
      </c>
      <c r="W8" s="99"/>
      <c r="X8" s="99"/>
      <c r="Y8" s="88"/>
      <c r="Z8" s="88"/>
      <c r="AA8" s="90"/>
      <c r="AB8" s="90"/>
      <c r="AC8" s="15" t="s">
        <v>33</v>
      </c>
      <c r="AD8" s="16" t="s">
        <v>34</v>
      </c>
      <c r="AE8" s="17" t="s">
        <v>35</v>
      </c>
      <c r="AF8" s="18" t="s">
        <v>36</v>
      </c>
      <c r="AG8" s="17" t="s">
        <v>37</v>
      </c>
    </row>
    <row r="9" spans="1:33" s="24" customFormat="1" ht="102.95" customHeight="1">
      <c r="A9" s="66">
        <v>20</v>
      </c>
      <c r="B9" s="19">
        <v>20</v>
      </c>
      <c r="C9" s="19" t="s">
        <v>38</v>
      </c>
      <c r="D9" s="66" t="s">
        <v>38</v>
      </c>
      <c r="E9" s="75" t="s">
        <v>39</v>
      </c>
      <c r="F9" s="75" t="s">
        <v>40</v>
      </c>
      <c r="G9" s="75" t="s">
        <v>41</v>
      </c>
      <c r="H9" s="75" t="s">
        <v>42</v>
      </c>
      <c r="I9" s="85">
        <v>3</v>
      </c>
      <c r="J9" s="85">
        <v>3</v>
      </c>
      <c r="K9" s="86" t="s">
        <v>43</v>
      </c>
      <c r="L9" s="72" t="s">
        <v>44</v>
      </c>
      <c r="M9" s="72" t="s">
        <v>45</v>
      </c>
      <c r="N9" s="72" t="s">
        <v>46</v>
      </c>
      <c r="O9" s="66" t="s">
        <v>47</v>
      </c>
      <c r="P9" s="83" t="s">
        <v>48</v>
      </c>
      <c r="Q9" s="84">
        <v>2</v>
      </c>
      <c r="R9" s="85">
        <v>1</v>
      </c>
      <c r="S9" s="86" t="s">
        <v>49</v>
      </c>
      <c r="T9" s="72" t="s">
        <v>50</v>
      </c>
      <c r="U9" s="72" t="s">
        <v>51</v>
      </c>
      <c r="V9" s="72" t="s">
        <v>52</v>
      </c>
      <c r="W9" s="20" t="s">
        <v>53</v>
      </c>
      <c r="X9" s="20" t="s">
        <v>54</v>
      </c>
      <c r="Y9" s="20" t="s">
        <v>55</v>
      </c>
      <c r="Z9" s="21" t="s">
        <v>56</v>
      </c>
      <c r="AA9" s="75" t="s">
        <v>57</v>
      </c>
      <c r="AB9" s="75" t="s">
        <v>58</v>
      </c>
      <c r="AC9" s="22">
        <v>1</v>
      </c>
      <c r="AD9" s="23" t="s">
        <v>59</v>
      </c>
      <c r="AE9" s="82">
        <f>AVERAGE(AC9:AC12)</f>
        <v>1</v>
      </c>
      <c r="AF9" s="72" t="s">
        <v>60</v>
      </c>
      <c r="AG9" s="66" t="s">
        <v>61</v>
      </c>
    </row>
    <row r="10" spans="1:33" s="30" customFormat="1" ht="85.5">
      <c r="A10" s="59"/>
      <c r="B10" s="25">
        <v>20</v>
      </c>
      <c r="C10" s="25" t="s">
        <v>38</v>
      </c>
      <c r="D10" s="59"/>
      <c r="E10" s="60"/>
      <c r="F10" s="60"/>
      <c r="G10" s="60"/>
      <c r="H10" s="60"/>
      <c r="I10" s="81"/>
      <c r="J10" s="81"/>
      <c r="K10" s="80"/>
      <c r="L10" s="63"/>
      <c r="M10" s="63"/>
      <c r="N10" s="63"/>
      <c r="O10" s="59"/>
      <c r="P10" s="67"/>
      <c r="Q10" s="79"/>
      <c r="R10" s="81"/>
      <c r="S10" s="80"/>
      <c r="T10" s="63"/>
      <c r="U10" s="63"/>
      <c r="V10" s="63"/>
      <c r="W10" s="26" t="s">
        <v>62</v>
      </c>
      <c r="X10" s="26" t="s">
        <v>63</v>
      </c>
      <c r="Y10" s="26" t="s">
        <v>64</v>
      </c>
      <c r="Z10" s="27" t="s">
        <v>65</v>
      </c>
      <c r="AA10" s="60"/>
      <c r="AB10" s="60"/>
      <c r="AC10" s="28" t="s">
        <v>66</v>
      </c>
      <c r="AD10" s="29" t="s">
        <v>67</v>
      </c>
      <c r="AE10" s="62"/>
      <c r="AF10" s="81"/>
      <c r="AG10" s="62"/>
    </row>
    <row r="11" spans="1:33" s="33" customFormat="1" ht="90">
      <c r="A11" s="59"/>
      <c r="B11" s="25">
        <v>20</v>
      </c>
      <c r="C11" s="25" t="s">
        <v>38</v>
      </c>
      <c r="D11" s="59"/>
      <c r="E11" s="60"/>
      <c r="F11" s="60"/>
      <c r="G11" s="60"/>
      <c r="H11" s="60"/>
      <c r="I11" s="81"/>
      <c r="J11" s="81"/>
      <c r="K11" s="80"/>
      <c r="L11" s="63"/>
      <c r="M11" s="63"/>
      <c r="N11" s="63"/>
      <c r="O11" s="59"/>
      <c r="P11" s="67"/>
      <c r="Q11" s="79"/>
      <c r="R11" s="81"/>
      <c r="S11" s="80"/>
      <c r="T11" s="63"/>
      <c r="U11" s="63"/>
      <c r="V11" s="63"/>
      <c r="W11" s="26" t="s">
        <v>68</v>
      </c>
      <c r="X11" s="26" t="s">
        <v>54</v>
      </c>
      <c r="Y11" s="26" t="s">
        <v>64</v>
      </c>
      <c r="Z11" s="26" t="s">
        <v>69</v>
      </c>
      <c r="AA11" s="60"/>
      <c r="AB11" s="60"/>
      <c r="AC11" s="31">
        <v>1</v>
      </c>
      <c r="AD11" s="32" t="s">
        <v>70</v>
      </c>
      <c r="AE11" s="59"/>
      <c r="AF11" s="63"/>
      <c r="AG11" s="59"/>
    </row>
    <row r="12" spans="1:33" s="33" customFormat="1" ht="126" customHeight="1">
      <c r="A12" s="59"/>
      <c r="B12" s="25">
        <v>20</v>
      </c>
      <c r="C12" s="25" t="s">
        <v>38</v>
      </c>
      <c r="D12" s="59"/>
      <c r="E12" s="60"/>
      <c r="F12" s="60"/>
      <c r="G12" s="60"/>
      <c r="H12" s="60"/>
      <c r="I12" s="81"/>
      <c r="J12" s="81"/>
      <c r="K12" s="80"/>
      <c r="L12" s="63"/>
      <c r="M12" s="63"/>
      <c r="N12" s="63"/>
      <c r="O12" s="59"/>
      <c r="P12" s="67"/>
      <c r="Q12" s="79"/>
      <c r="R12" s="81"/>
      <c r="S12" s="80"/>
      <c r="T12" s="63"/>
      <c r="U12" s="63"/>
      <c r="V12" s="63"/>
      <c r="W12" s="34" t="s">
        <v>71</v>
      </c>
      <c r="X12" s="26" t="s">
        <v>54</v>
      </c>
      <c r="Y12" s="27" t="s">
        <v>72</v>
      </c>
      <c r="Z12" s="27" t="s">
        <v>73</v>
      </c>
      <c r="AA12" s="60"/>
      <c r="AB12" s="60"/>
      <c r="AC12" s="22">
        <v>1</v>
      </c>
      <c r="AD12" s="23" t="s">
        <v>59</v>
      </c>
      <c r="AE12" s="59"/>
      <c r="AF12" s="63"/>
      <c r="AG12" s="59"/>
    </row>
    <row r="13" spans="1:33" s="33" customFormat="1" ht="108.95" customHeight="1">
      <c r="A13" s="59">
        <v>27</v>
      </c>
      <c r="B13" s="25">
        <v>27</v>
      </c>
      <c r="C13" s="25" t="s">
        <v>38</v>
      </c>
      <c r="D13" s="59" t="s">
        <v>38</v>
      </c>
      <c r="E13" s="60" t="s">
        <v>74</v>
      </c>
      <c r="F13" s="60" t="s">
        <v>40</v>
      </c>
      <c r="G13" s="60" t="s">
        <v>75</v>
      </c>
      <c r="H13" s="60" t="s">
        <v>76</v>
      </c>
      <c r="I13" s="81">
        <v>3</v>
      </c>
      <c r="J13" s="81">
        <v>3</v>
      </c>
      <c r="K13" s="80" t="s">
        <v>43</v>
      </c>
      <c r="L13" s="63" t="s">
        <v>44</v>
      </c>
      <c r="M13" s="63" t="s">
        <v>45</v>
      </c>
      <c r="N13" s="63" t="s">
        <v>46</v>
      </c>
      <c r="O13" s="59" t="s">
        <v>47</v>
      </c>
      <c r="P13" s="67" t="s">
        <v>77</v>
      </c>
      <c r="Q13" s="79">
        <v>1</v>
      </c>
      <c r="R13" s="79">
        <v>1</v>
      </c>
      <c r="S13" s="80" t="s">
        <v>78</v>
      </c>
      <c r="T13" s="63" t="s">
        <v>79</v>
      </c>
      <c r="U13" s="63" t="s">
        <v>51</v>
      </c>
      <c r="V13" s="63" t="s">
        <v>52</v>
      </c>
      <c r="W13" s="34" t="s">
        <v>80</v>
      </c>
      <c r="X13" s="26" t="s">
        <v>54</v>
      </c>
      <c r="Y13" s="27" t="s">
        <v>81</v>
      </c>
      <c r="Z13" s="27" t="s">
        <v>82</v>
      </c>
      <c r="AA13" s="60" t="s">
        <v>57</v>
      </c>
      <c r="AB13" s="60" t="s">
        <v>58</v>
      </c>
      <c r="AC13" s="31">
        <v>1</v>
      </c>
      <c r="AD13" s="35" t="s">
        <v>83</v>
      </c>
      <c r="AE13" s="77">
        <f>AVERAGE(AC13:AC18)</f>
        <v>0.99600000000000011</v>
      </c>
      <c r="AF13" s="63" t="s">
        <v>60</v>
      </c>
      <c r="AG13" s="59" t="s">
        <v>61</v>
      </c>
    </row>
    <row r="14" spans="1:33" s="33" customFormat="1" ht="108.95" customHeight="1">
      <c r="A14" s="59"/>
      <c r="B14" s="25">
        <v>27</v>
      </c>
      <c r="C14" s="25" t="s">
        <v>38</v>
      </c>
      <c r="D14" s="59"/>
      <c r="E14" s="60"/>
      <c r="F14" s="60"/>
      <c r="G14" s="60"/>
      <c r="H14" s="60"/>
      <c r="I14" s="81"/>
      <c r="J14" s="81"/>
      <c r="K14" s="80"/>
      <c r="L14" s="63"/>
      <c r="M14" s="63"/>
      <c r="N14" s="63"/>
      <c r="O14" s="59"/>
      <c r="P14" s="67"/>
      <c r="Q14" s="79"/>
      <c r="R14" s="79"/>
      <c r="S14" s="80"/>
      <c r="T14" s="63"/>
      <c r="U14" s="63"/>
      <c r="V14" s="63"/>
      <c r="W14" s="34" t="s">
        <v>84</v>
      </c>
      <c r="X14" s="26" t="s">
        <v>54</v>
      </c>
      <c r="Y14" s="27" t="s">
        <v>64</v>
      </c>
      <c r="Z14" s="27" t="s">
        <v>85</v>
      </c>
      <c r="AA14" s="60"/>
      <c r="AB14" s="60"/>
      <c r="AC14" s="31">
        <v>1</v>
      </c>
      <c r="AD14" s="36" t="s">
        <v>86</v>
      </c>
      <c r="AE14" s="78"/>
      <c r="AF14" s="63"/>
      <c r="AG14" s="59"/>
    </row>
    <row r="15" spans="1:33" s="24" customFormat="1" ht="120">
      <c r="A15" s="59"/>
      <c r="B15" s="25">
        <v>27</v>
      </c>
      <c r="C15" s="25" t="s">
        <v>38</v>
      </c>
      <c r="D15" s="59"/>
      <c r="E15" s="60"/>
      <c r="F15" s="60"/>
      <c r="G15" s="60"/>
      <c r="H15" s="60"/>
      <c r="I15" s="81"/>
      <c r="J15" s="81"/>
      <c r="K15" s="80"/>
      <c r="L15" s="63"/>
      <c r="M15" s="63"/>
      <c r="N15" s="63"/>
      <c r="O15" s="59"/>
      <c r="P15" s="67"/>
      <c r="Q15" s="79"/>
      <c r="R15" s="79"/>
      <c r="S15" s="80"/>
      <c r="T15" s="63"/>
      <c r="U15" s="63"/>
      <c r="V15" s="63"/>
      <c r="W15" s="34" t="s">
        <v>87</v>
      </c>
      <c r="X15" s="26" t="s">
        <v>54</v>
      </c>
      <c r="Y15" s="27" t="s">
        <v>88</v>
      </c>
      <c r="Z15" s="27" t="s">
        <v>89</v>
      </c>
      <c r="AA15" s="60"/>
      <c r="AB15" s="60"/>
      <c r="AC15" s="31">
        <v>1</v>
      </c>
      <c r="AD15" s="37" t="s">
        <v>90</v>
      </c>
      <c r="AE15" s="78"/>
      <c r="AF15" s="63"/>
      <c r="AG15" s="59"/>
    </row>
    <row r="16" spans="1:33" s="24" customFormat="1" ht="50.1" customHeight="1">
      <c r="A16" s="59"/>
      <c r="B16" s="25">
        <v>27</v>
      </c>
      <c r="C16" s="25" t="s">
        <v>38</v>
      </c>
      <c r="D16" s="59"/>
      <c r="E16" s="60"/>
      <c r="F16" s="60"/>
      <c r="G16" s="60"/>
      <c r="H16" s="60"/>
      <c r="I16" s="81"/>
      <c r="J16" s="81"/>
      <c r="K16" s="80"/>
      <c r="L16" s="63"/>
      <c r="M16" s="63"/>
      <c r="N16" s="63"/>
      <c r="O16" s="59"/>
      <c r="P16" s="67"/>
      <c r="Q16" s="79"/>
      <c r="R16" s="79"/>
      <c r="S16" s="80"/>
      <c r="T16" s="63"/>
      <c r="U16" s="63"/>
      <c r="V16" s="63"/>
      <c r="W16" s="34" t="s">
        <v>91</v>
      </c>
      <c r="X16" s="26" t="s">
        <v>63</v>
      </c>
      <c r="Y16" s="27" t="s">
        <v>81</v>
      </c>
      <c r="Z16" s="27" t="s">
        <v>92</v>
      </c>
      <c r="AA16" s="60"/>
      <c r="AB16" s="60"/>
      <c r="AC16" s="38">
        <f>(18/18)*100%</f>
        <v>1</v>
      </c>
      <c r="AD16" s="39" t="s">
        <v>93</v>
      </c>
      <c r="AE16" s="78"/>
      <c r="AF16" s="63"/>
      <c r="AG16" s="59"/>
    </row>
    <row r="17" spans="1:33" s="33" customFormat="1" ht="105.95" customHeight="1">
      <c r="A17" s="59"/>
      <c r="B17" s="25">
        <v>27</v>
      </c>
      <c r="C17" s="25" t="s">
        <v>38</v>
      </c>
      <c r="D17" s="59"/>
      <c r="E17" s="60"/>
      <c r="F17" s="60"/>
      <c r="G17" s="60"/>
      <c r="H17" s="60"/>
      <c r="I17" s="81"/>
      <c r="J17" s="81"/>
      <c r="K17" s="80"/>
      <c r="L17" s="63"/>
      <c r="M17" s="63"/>
      <c r="N17" s="63"/>
      <c r="O17" s="59"/>
      <c r="P17" s="67"/>
      <c r="Q17" s="79"/>
      <c r="R17" s="79"/>
      <c r="S17" s="80"/>
      <c r="T17" s="63"/>
      <c r="U17" s="63"/>
      <c r="V17" s="63"/>
      <c r="W17" s="27" t="s">
        <v>94</v>
      </c>
      <c r="X17" s="26" t="s">
        <v>63</v>
      </c>
      <c r="Y17" s="27" t="s">
        <v>81</v>
      </c>
      <c r="Z17" s="27" t="s">
        <v>95</v>
      </c>
      <c r="AA17" s="60"/>
      <c r="AB17" s="60"/>
      <c r="AC17" s="40" t="s">
        <v>66</v>
      </c>
      <c r="AD17" s="32" t="s">
        <v>96</v>
      </c>
      <c r="AE17" s="78"/>
      <c r="AF17" s="63"/>
      <c r="AG17" s="59"/>
    </row>
    <row r="18" spans="1:33" s="33" customFormat="1" ht="119.1" customHeight="1">
      <c r="A18" s="59"/>
      <c r="B18" s="25">
        <v>27</v>
      </c>
      <c r="C18" s="25" t="s">
        <v>38</v>
      </c>
      <c r="D18" s="59"/>
      <c r="E18" s="60"/>
      <c r="F18" s="60"/>
      <c r="G18" s="60"/>
      <c r="H18" s="60"/>
      <c r="I18" s="81"/>
      <c r="J18" s="81"/>
      <c r="K18" s="80"/>
      <c r="L18" s="63"/>
      <c r="M18" s="63"/>
      <c r="N18" s="63"/>
      <c r="O18" s="59"/>
      <c r="P18" s="67"/>
      <c r="Q18" s="79"/>
      <c r="R18" s="79"/>
      <c r="S18" s="80"/>
      <c r="T18" s="63"/>
      <c r="U18" s="63"/>
      <c r="V18" s="63"/>
      <c r="W18" s="34" t="s">
        <v>97</v>
      </c>
      <c r="X18" s="27" t="s">
        <v>98</v>
      </c>
      <c r="Y18" s="27" t="s">
        <v>81</v>
      </c>
      <c r="Z18" s="27" t="s">
        <v>99</v>
      </c>
      <c r="AA18" s="60"/>
      <c r="AB18" s="60"/>
      <c r="AC18" s="31">
        <v>0.98</v>
      </c>
      <c r="AD18" s="32" t="s">
        <v>100</v>
      </c>
      <c r="AE18" s="78"/>
      <c r="AF18" s="63"/>
      <c r="AG18" s="59"/>
    </row>
    <row r="19" spans="1:33" ht="113.1" customHeight="1">
      <c r="A19" s="59">
        <v>53</v>
      </c>
      <c r="B19" s="25">
        <v>53</v>
      </c>
      <c r="C19" s="25" t="s">
        <v>101</v>
      </c>
      <c r="D19" s="59" t="s">
        <v>101</v>
      </c>
      <c r="E19" s="60" t="s">
        <v>102</v>
      </c>
      <c r="F19" s="60" t="s">
        <v>40</v>
      </c>
      <c r="G19" s="60" t="s">
        <v>103</v>
      </c>
      <c r="H19" s="60" t="s">
        <v>104</v>
      </c>
      <c r="I19" s="62">
        <v>2</v>
      </c>
      <c r="J19" s="62">
        <v>3</v>
      </c>
      <c r="K19" s="62" t="s">
        <v>105</v>
      </c>
      <c r="L19" s="59" t="s">
        <v>50</v>
      </c>
      <c r="M19" s="63" t="s">
        <v>45</v>
      </c>
      <c r="N19" s="59" t="s">
        <v>45</v>
      </c>
      <c r="O19" s="59" t="s">
        <v>47</v>
      </c>
      <c r="P19" s="67" t="s">
        <v>106</v>
      </c>
      <c r="Q19" s="61">
        <v>0</v>
      </c>
      <c r="R19" s="61">
        <v>1</v>
      </c>
      <c r="S19" s="61" t="s">
        <v>78</v>
      </c>
      <c r="T19" s="58" t="s">
        <v>79</v>
      </c>
      <c r="U19" s="58" t="s">
        <v>51</v>
      </c>
      <c r="V19" s="63" t="s">
        <v>52</v>
      </c>
      <c r="W19" s="27" t="s">
        <v>107</v>
      </c>
      <c r="X19" s="27" t="s">
        <v>108</v>
      </c>
      <c r="Y19" s="27" t="s">
        <v>81</v>
      </c>
      <c r="Z19" s="27" t="s">
        <v>109</v>
      </c>
      <c r="AA19" s="60" t="s">
        <v>110</v>
      </c>
      <c r="AB19" s="60" t="s">
        <v>111</v>
      </c>
      <c r="AC19" s="31">
        <v>1</v>
      </c>
      <c r="AD19" s="36" t="s">
        <v>112</v>
      </c>
      <c r="AE19" s="76">
        <f>AVERAGE(AC19:AC20)</f>
        <v>1</v>
      </c>
      <c r="AF19" s="63" t="s">
        <v>60</v>
      </c>
      <c r="AG19" s="59" t="s">
        <v>61</v>
      </c>
    </row>
    <row r="20" spans="1:33" s="33" customFormat="1" ht="105.95" customHeight="1">
      <c r="A20" s="59"/>
      <c r="B20" s="25">
        <v>53</v>
      </c>
      <c r="C20" s="25" t="s">
        <v>101</v>
      </c>
      <c r="D20" s="59"/>
      <c r="E20" s="60"/>
      <c r="F20" s="60"/>
      <c r="G20" s="60"/>
      <c r="H20" s="60"/>
      <c r="I20" s="62"/>
      <c r="J20" s="62"/>
      <c r="K20" s="62"/>
      <c r="L20" s="59"/>
      <c r="M20" s="63"/>
      <c r="N20" s="59"/>
      <c r="O20" s="59"/>
      <c r="P20" s="67"/>
      <c r="Q20" s="61"/>
      <c r="R20" s="61"/>
      <c r="S20" s="61"/>
      <c r="T20" s="58"/>
      <c r="U20" s="58"/>
      <c r="V20" s="63"/>
      <c r="W20" s="27" t="s">
        <v>113</v>
      </c>
      <c r="X20" s="27" t="s">
        <v>114</v>
      </c>
      <c r="Y20" s="27" t="s">
        <v>81</v>
      </c>
      <c r="Z20" s="27" t="s">
        <v>115</v>
      </c>
      <c r="AA20" s="60"/>
      <c r="AB20" s="60"/>
      <c r="AC20" s="41">
        <v>1</v>
      </c>
      <c r="AD20" s="39" t="s">
        <v>116</v>
      </c>
      <c r="AE20" s="76"/>
      <c r="AF20" s="63"/>
      <c r="AG20" s="59"/>
    </row>
    <row r="21" spans="1:33" ht="147.94999999999999" customHeight="1">
      <c r="A21" s="59"/>
      <c r="B21" s="25">
        <v>53</v>
      </c>
      <c r="C21" s="25" t="s">
        <v>101</v>
      </c>
      <c r="D21" s="59"/>
      <c r="E21" s="60"/>
      <c r="F21" s="60"/>
      <c r="G21" s="60"/>
      <c r="H21" s="60"/>
      <c r="I21" s="62"/>
      <c r="J21" s="62"/>
      <c r="K21" s="62"/>
      <c r="L21" s="59"/>
      <c r="M21" s="63"/>
      <c r="N21" s="59"/>
      <c r="O21" s="59"/>
      <c r="P21" s="42" t="s">
        <v>117</v>
      </c>
      <c r="Q21" s="61"/>
      <c r="R21" s="61"/>
      <c r="S21" s="61"/>
      <c r="T21" s="58"/>
      <c r="U21" s="58"/>
      <c r="V21" s="63"/>
      <c r="W21" s="27" t="s">
        <v>118</v>
      </c>
      <c r="X21" s="27" t="s">
        <v>108</v>
      </c>
      <c r="Y21" s="27" t="s">
        <v>81</v>
      </c>
      <c r="Z21" s="27" t="s">
        <v>119</v>
      </c>
      <c r="AA21" s="60"/>
      <c r="AB21" s="60"/>
      <c r="AC21" s="31">
        <v>1</v>
      </c>
      <c r="AD21" s="36" t="s">
        <v>112</v>
      </c>
      <c r="AE21" s="31">
        <f>+AC21</f>
        <v>1</v>
      </c>
      <c r="AF21" s="63"/>
      <c r="AG21" s="59"/>
    </row>
    <row r="22" spans="1:33" s="33" customFormat="1" ht="129" customHeight="1">
      <c r="A22" s="59">
        <v>67</v>
      </c>
      <c r="B22" s="25">
        <v>67</v>
      </c>
      <c r="C22" s="25" t="s">
        <v>120</v>
      </c>
      <c r="D22" s="59" t="s">
        <v>120</v>
      </c>
      <c r="E22" s="60" t="s">
        <v>121</v>
      </c>
      <c r="F22" s="60" t="s">
        <v>40</v>
      </c>
      <c r="G22" s="60" t="s">
        <v>122</v>
      </c>
      <c r="H22" s="60" t="s">
        <v>123</v>
      </c>
      <c r="I22" s="62">
        <v>4</v>
      </c>
      <c r="J22" s="62">
        <v>5</v>
      </c>
      <c r="K22" s="62" t="s">
        <v>124</v>
      </c>
      <c r="L22" s="59" t="s">
        <v>125</v>
      </c>
      <c r="M22" s="59" t="s">
        <v>126</v>
      </c>
      <c r="N22" s="59" t="s">
        <v>127</v>
      </c>
      <c r="O22" s="59" t="s">
        <v>47</v>
      </c>
      <c r="P22" s="42" t="s">
        <v>128</v>
      </c>
      <c r="Q22" s="62">
        <v>2</v>
      </c>
      <c r="R22" s="62">
        <v>3</v>
      </c>
      <c r="S22" s="62" t="s">
        <v>105</v>
      </c>
      <c r="T22" s="64" t="s">
        <v>50</v>
      </c>
      <c r="U22" s="70" t="s">
        <v>45</v>
      </c>
      <c r="V22" s="64" t="s">
        <v>45</v>
      </c>
      <c r="W22" s="27" t="s">
        <v>129</v>
      </c>
      <c r="X22" s="27" t="s">
        <v>54</v>
      </c>
      <c r="Y22" s="27" t="s">
        <v>81</v>
      </c>
      <c r="Z22" s="27" t="s">
        <v>130</v>
      </c>
      <c r="AA22" s="73" t="s">
        <v>57</v>
      </c>
      <c r="AB22" s="73" t="s">
        <v>58</v>
      </c>
      <c r="AC22" s="31">
        <v>1</v>
      </c>
      <c r="AD22" s="37" t="s">
        <v>131</v>
      </c>
      <c r="AE22" s="43">
        <f>+AC22</f>
        <v>1</v>
      </c>
      <c r="AF22" s="64" t="s">
        <v>60</v>
      </c>
      <c r="AG22" s="64" t="s">
        <v>61</v>
      </c>
    </row>
    <row r="23" spans="1:33" s="45" customFormat="1" ht="120.95" customHeight="1">
      <c r="A23" s="59"/>
      <c r="B23" s="25">
        <v>67</v>
      </c>
      <c r="C23" s="25" t="s">
        <v>120</v>
      </c>
      <c r="D23" s="59"/>
      <c r="E23" s="60"/>
      <c r="F23" s="60"/>
      <c r="G23" s="60"/>
      <c r="H23" s="60"/>
      <c r="I23" s="62"/>
      <c r="J23" s="62"/>
      <c r="K23" s="62"/>
      <c r="L23" s="59"/>
      <c r="M23" s="59"/>
      <c r="N23" s="59"/>
      <c r="O23" s="59"/>
      <c r="P23" s="67" t="s">
        <v>132</v>
      </c>
      <c r="Q23" s="62"/>
      <c r="R23" s="62"/>
      <c r="S23" s="62"/>
      <c r="T23" s="65"/>
      <c r="U23" s="71"/>
      <c r="V23" s="65"/>
      <c r="W23" s="27" t="s">
        <v>133</v>
      </c>
      <c r="X23" s="26" t="s">
        <v>54</v>
      </c>
      <c r="Y23" s="27" t="s">
        <v>88</v>
      </c>
      <c r="Z23" s="44" t="s">
        <v>134</v>
      </c>
      <c r="AA23" s="74"/>
      <c r="AB23" s="74"/>
      <c r="AC23" s="31">
        <v>1</v>
      </c>
      <c r="AD23" s="37" t="s">
        <v>90</v>
      </c>
      <c r="AE23" s="68">
        <f>AVERAGE(AC23:AC26)</f>
        <v>0.99172485130592192</v>
      </c>
      <c r="AF23" s="65"/>
      <c r="AG23" s="65"/>
    </row>
    <row r="24" spans="1:33" s="46" customFormat="1" ht="69.95" customHeight="1">
      <c r="A24" s="59"/>
      <c r="B24" s="25">
        <v>67</v>
      </c>
      <c r="C24" s="25" t="s">
        <v>120</v>
      </c>
      <c r="D24" s="59"/>
      <c r="E24" s="60"/>
      <c r="F24" s="60"/>
      <c r="G24" s="60"/>
      <c r="H24" s="60"/>
      <c r="I24" s="62"/>
      <c r="J24" s="62"/>
      <c r="K24" s="62"/>
      <c r="L24" s="59"/>
      <c r="M24" s="59"/>
      <c r="N24" s="59"/>
      <c r="O24" s="59"/>
      <c r="P24" s="67"/>
      <c r="Q24" s="62"/>
      <c r="R24" s="62"/>
      <c r="S24" s="62"/>
      <c r="T24" s="65"/>
      <c r="U24" s="71"/>
      <c r="V24" s="65"/>
      <c r="W24" s="27" t="s">
        <v>135</v>
      </c>
      <c r="X24" s="26" t="s">
        <v>54</v>
      </c>
      <c r="Y24" s="27" t="s">
        <v>81</v>
      </c>
      <c r="Z24" s="27" t="s">
        <v>136</v>
      </c>
      <c r="AA24" s="74"/>
      <c r="AB24" s="74"/>
      <c r="AC24" s="31">
        <v>1</v>
      </c>
      <c r="AD24" s="37" t="s">
        <v>137</v>
      </c>
      <c r="AE24" s="69"/>
      <c r="AF24" s="65"/>
      <c r="AG24" s="65"/>
    </row>
    <row r="25" spans="1:33" s="24" customFormat="1" ht="63.95" customHeight="1">
      <c r="A25" s="59"/>
      <c r="B25" s="25">
        <v>67</v>
      </c>
      <c r="C25" s="25" t="s">
        <v>120</v>
      </c>
      <c r="D25" s="59"/>
      <c r="E25" s="60"/>
      <c r="F25" s="60"/>
      <c r="G25" s="60"/>
      <c r="H25" s="60"/>
      <c r="I25" s="62"/>
      <c r="J25" s="62"/>
      <c r="K25" s="62"/>
      <c r="L25" s="59"/>
      <c r="M25" s="59"/>
      <c r="N25" s="59"/>
      <c r="O25" s="59"/>
      <c r="P25" s="67"/>
      <c r="Q25" s="62"/>
      <c r="R25" s="62"/>
      <c r="S25" s="62"/>
      <c r="T25" s="65"/>
      <c r="U25" s="71"/>
      <c r="V25" s="65"/>
      <c r="W25" s="27" t="s">
        <v>138</v>
      </c>
      <c r="X25" s="26" t="s">
        <v>54</v>
      </c>
      <c r="Y25" s="27" t="s">
        <v>81</v>
      </c>
      <c r="Z25" s="27" t="s">
        <v>139</v>
      </c>
      <c r="AA25" s="74"/>
      <c r="AB25" s="74"/>
      <c r="AC25" s="31">
        <f>(3739/3867)</f>
        <v>0.96689940522368756</v>
      </c>
      <c r="AD25" s="37" t="s">
        <v>140</v>
      </c>
      <c r="AE25" s="69"/>
      <c r="AF25" s="65"/>
      <c r="AG25" s="65"/>
    </row>
    <row r="26" spans="1:33" s="24" customFormat="1" ht="68.099999999999994" customHeight="1">
      <c r="A26" s="59"/>
      <c r="B26" s="25">
        <v>67</v>
      </c>
      <c r="C26" s="25" t="s">
        <v>120</v>
      </c>
      <c r="D26" s="59"/>
      <c r="E26" s="60"/>
      <c r="F26" s="60"/>
      <c r="G26" s="60"/>
      <c r="H26" s="60"/>
      <c r="I26" s="62"/>
      <c r="J26" s="62"/>
      <c r="K26" s="62"/>
      <c r="L26" s="59"/>
      <c r="M26" s="59"/>
      <c r="N26" s="59"/>
      <c r="O26" s="59"/>
      <c r="P26" s="67"/>
      <c r="Q26" s="62"/>
      <c r="R26" s="62"/>
      <c r="S26" s="62"/>
      <c r="T26" s="65"/>
      <c r="U26" s="71"/>
      <c r="V26" s="65"/>
      <c r="W26" s="27" t="s">
        <v>141</v>
      </c>
      <c r="X26" s="26" t="s">
        <v>54</v>
      </c>
      <c r="Y26" s="27" t="s">
        <v>81</v>
      </c>
      <c r="Z26" s="27" t="s">
        <v>142</v>
      </c>
      <c r="AA26" s="74"/>
      <c r="AB26" s="74"/>
      <c r="AC26" s="31">
        <v>1</v>
      </c>
      <c r="AD26" s="37" t="s">
        <v>143</v>
      </c>
      <c r="AE26" s="69"/>
      <c r="AF26" s="65"/>
      <c r="AG26" s="65"/>
    </row>
    <row r="27" spans="1:33" s="45" customFormat="1" ht="132.94999999999999" customHeight="1">
      <c r="A27" s="59"/>
      <c r="B27" s="25">
        <v>67</v>
      </c>
      <c r="C27" s="25" t="s">
        <v>120</v>
      </c>
      <c r="D27" s="59"/>
      <c r="E27" s="60"/>
      <c r="F27" s="60"/>
      <c r="G27" s="60"/>
      <c r="H27" s="60"/>
      <c r="I27" s="62"/>
      <c r="J27" s="62"/>
      <c r="K27" s="62"/>
      <c r="L27" s="59"/>
      <c r="M27" s="59"/>
      <c r="N27" s="59"/>
      <c r="O27" s="59"/>
      <c r="P27" s="42" t="s">
        <v>144</v>
      </c>
      <c r="Q27" s="62"/>
      <c r="R27" s="62"/>
      <c r="S27" s="62"/>
      <c r="T27" s="65"/>
      <c r="U27" s="71"/>
      <c r="V27" s="65"/>
      <c r="W27" s="27" t="s">
        <v>145</v>
      </c>
      <c r="X27" s="26" t="s">
        <v>54</v>
      </c>
      <c r="Y27" s="27" t="s">
        <v>81</v>
      </c>
      <c r="Z27" s="27" t="s">
        <v>146</v>
      </c>
      <c r="AA27" s="74"/>
      <c r="AB27" s="74"/>
      <c r="AC27" s="43">
        <v>1</v>
      </c>
      <c r="AD27" s="47" t="s">
        <v>147</v>
      </c>
      <c r="AE27" s="48">
        <f>+AC27</f>
        <v>1</v>
      </c>
      <c r="AF27" s="65"/>
      <c r="AG27" s="65"/>
    </row>
    <row r="28" spans="1:33" s="33" customFormat="1" ht="117.95" customHeight="1">
      <c r="A28" s="59"/>
      <c r="B28" s="25">
        <v>67</v>
      </c>
      <c r="C28" s="25" t="s">
        <v>120</v>
      </c>
      <c r="D28" s="59"/>
      <c r="E28" s="60"/>
      <c r="F28" s="60"/>
      <c r="G28" s="60"/>
      <c r="H28" s="60"/>
      <c r="I28" s="62"/>
      <c r="J28" s="62"/>
      <c r="K28" s="62"/>
      <c r="L28" s="59"/>
      <c r="M28" s="59"/>
      <c r="N28" s="59"/>
      <c r="O28" s="59"/>
      <c r="P28" s="42" t="s">
        <v>148</v>
      </c>
      <c r="Q28" s="49"/>
      <c r="R28" s="49"/>
      <c r="S28" s="50"/>
      <c r="T28" s="66"/>
      <c r="U28" s="72"/>
      <c r="V28" s="66"/>
      <c r="W28" s="27" t="s">
        <v>149</v>
      </c>
      <c r="X28" s="26" t="s">
        <v>54</v>
      </c>
      <c r="Y28" s="27" t="s">
        <v>81</v>
      </c>
      <c r="Z28" s="27" t="s">
        <v>150</v>
      </c>
      <c r="AA28" s="75"/>
      <c r="AB28" s="75"/>
      <c r="AC28" s="41">
        <v>1</v>
      </c>
      <c r="AD28" s="39" t="s">
        <v>151</v>
      </c>
      <c r="AE28" s="43">
        <f>+AC28</f>
        <v>1</v>
      </c>
      <c r="AF28" s="66"/>
      <c r="AG28" s="66"/>
    </row>
    <row r="29" spans="1:33" s="33" customFormat="1" ht="219" customHeight="1">
      <c r="A29" s="25">
        <v>68</v>
      </c>
      <c r="B29" s="25">
        <v>68</v>
      </c>
      <c r="C29" s="25" t="s">
        <v>152</v>
      </c>
      <c r="D29" s="25" t="s">
        <v>153</v>
      </c>
      <c r="E29" s="51" t="s">
        <v>154</v>
      </c>
      <c r="F29" s="51" t="s">
        <v>40</v>
      </c>
      <c r="G29" s="51" t="s">
        <v>155</v>
      </c>
      <c r="H29" s="51" t="s">
        <v>156</v>
      </c>
      <c r="I29" s="52">
        <v>2</v>
      </c>
      <c r="J29" s="52">
        <v>5</v>
      </c>
      <c r="K29" s="50" t="s">
        <v>157</v>
      </c>
      <c r="L29" s="53" t="s">
        <v>50</v>
      </c>
      <c r="M29" s="53" t="s">
        <v>126</v>
      </c>
      <c r="N29" s="53" t="s">
        <v>127</v>
      </c>
      <c r="O29" s="25" t="s">
        <v>47</v>
      </c>
      <c r="P29" s="42" t="s">
        <v>158</v>
      </c>
      <c r="Q29" s="49">
        <v>0</v>
      </c>
      <c r="R29" s="49">
        <v>3</v>
      </c>
      <c r="S29" s="50" t="s">
        <v>159</v>
      </c>
      <c r="T29" s="53" t="s">
        <v>79</v>
      </c>
      <c r="U29" s="53" t="s">
        <v>45</v>
      </c>
      <c r="V29" s="53" t="s">
        <v>45</v>
      </c>
      <c r="W29" s="34" t="s">
        <v>160</v>
      </c>
      <c r="X29" s="26" t="s">
        <v>54</v>
      </c>
      <c r="Y29" s="27" t="s">
        <v>81</v>
      </c>
      <c r="Z29" s="27" t="s">
        <v>161</v>
      </c>
      <c r="AA29" s="51" t="s">
        <v>57</v>
      </c>
      <c r="AB29" s="51" t="s">
        <v>58</v>
      </c>
      <c r="AC29" s="31">
        <v>1</v>
      </c>
      <c r="AD29" s="32" t="s">
        <v>162</v>
      </c>
      <c r="AE29" s="43">
        <f>+AC29</f>
        <v>1</v>
      </c>
      <c r="AF29" s="53" t="s">
        <v>60</v>
      </c>
      <c r="AG29" s="25" t="s">
        <v>61</v>
      </c>
    </row>
    <row r="30" spans="1:33" s="33" customFormat="1" ht="198" customHeight="1">
      <c r="A30" s="59">
        <v>70</v>
      </c>
      <c r="B30" s="25">
        <v>70</v>
      </c>
      <c r="C30" s="25" t="s">
        <v>152</v>
      </c>
      <c r="D30" s="59" t="s">
        <v>153</v>
      </c>
      <c r="E30" s="60" t="s">
        <v>163</v>
      </c>
      <c r="F30" s="60" t="s">
        <v>40</v>
      </c>
      <c r="G30" s="60" t="s">
        <v>164</v>
      </c>
      <c r="H30" s="60" t="s">
        <v>165</v>
      </c>
      <c r="I30" s="62">
        <v>3</v>
      </c>
      <c r="J30" s="62">
        <v>4</v>
      </c>
      <c r="K30" s="62" t="s">
        <v>166</v>
      </c>
      <c r="L30" s="59" t="s">
        <v>44</v>
      </c>
      <c r="M30" s="59" t="s">
        <v>167</v>
      </c>
      <c r="N30" s="59" t="s">
        <v>127</v>
      </c>
      <c r="O30" s="59" t="s">
        <v>47</v>
      </c>
      <c r="P30" s="42" t="s">
        <v>168</v>
      </c>
      <c r="Q30" s="61">
        <v>1</v>
      </c>
      <c r="R30" s="61">
        <v>2</v>
      </c>
      <c r="S30" s="61" t="s">
        <v>169</v>
      </c>
      <c r="T30" s="58" t="s">
        <v>79</v>
      </c>
      <c r="U30" s="58" t="s">
        <v>170</v>
      </c>
      <c r="V30" s="59" t="s">
        <v>52</v>
      </c>
      <c r="W30" s="27" t="s">
        <v>171</v>
      </c>
      <c r="X30" s="26" t="s">
        <v>54</v>
      </c>
      <c r="Y30" s="27" t="s">
        <v>172</v>
      </c>
      <c r="Z30" s="27" t="s">
        <v>173</v>
      </c>
      <c r="AA30" s="60" t="s">
        <v>57</v>
      </c>
      <c r="AB30" s="60" t="s">
        <v>58</v>
      </c>
      <c r="AC30" s="31">
        <v>1</v>
      </c>
      <c r="AD30" s="32" t="s">
        <v>174</v>
      </c>
      <c r="AE30" s="43">
        <f t="shared" ref="AE30:AE44" si="0">+AC30</f>
        <v>1</v>
      </c>
      <c r="AF30" s="59" t="s">
        <v>60</v>
      </c>
      <c r="AG30" s="59" t="s">
        <v>61</v>
      </c>
    </row>
    <row r="31" spans="1:33" s="33" customFormat="1" ht="153.94999999999999" customHeight="1">
      <c r="A31" s="59"/>
      <c r="B31" s="25">
        <v>70</v>
      </c>
      <c r="C31" s="25" t="s">
        <v>152</v>
      </c>
      <c r="D31" s="59"/>
      <c r="E31" s="60"/>
      <c r="F31" s="60"/>
      <c r="G31" s="60"/>
      <c r="H31" s="60"/>
      <c r="I31" s="62"/>
      <c r="J31" s="62"/>
      <c r="K31" s="62"/>
      <c r="L31" s="59"/>
      <c r="M31" s="59"/>
      <c r="N31" s="59"/>
      <c r="O31" s="59"/>
      <c r="P31" s="42" t="s">
        <v>175</v>
      </c>
      <c r="Q31" s="61"/>
      <c r="R31" s="61"/>
      <c r="S31" s="61"/>
      <c r="T31" s="58"/>
      <c r="U31" s="58"/>
      <c r="V31" s="59"/>
      <c r="W31" s="27" t="s">
        <v>176</v>
      </c>
      <c r="X31" s="26" t="s">
        <v>54</v>
      </c>
      <c r="Y31" s="27" t="s">
        <v>81</v>
      </c>
      <c r="Z31" s="27" t="s">
        <v>177</v>
      </c>
      <c r="AA31" s="60"/>
      <c r="AB31" s="60"/>
      <c r="AC31" s="54">
        <f>111/138</f>
        <v>0.80434782608695654</v>
      </c>
      <c r="AD31" s="55" t="s">
        <v>178</v>
      </c>
      <c r="AE31" s="43">
        <f t="shared" si="0"/>
        <v>0.80434782608695654</v>
      </c>
      <c r="AF31" s="59"/>
      <c r="AG31" s="59"/>
    </row>
    <row r="32" spans="1:33" s="33" customFormat="1" ht="171.95" customHeight="1">
      <c r="A32" s="59"/>
      <c r="B32" s="25">
        <v>70</v>
      </c>
      <c r="C32" s="25" t="s">
        <v>152</v>
      </c>
      <c r="D32" s="59"/>
      <c r="E32" s="60"/>
      <c r="F32" s="60"/>
      <c r="G32" s="60"/>
      <c r="H32" s="60"/>
      <c r="I32" s="62"/>
      <c r="J32" s="62"/>
      <c r="K32" s="62"/>
      <c r="L32" s="59"/>
      <c r="M32" s="59"/>
      <c r="N32" s="59"/>
      <c r="O32" s="59"/>
      <c r="P32" s="42" t="s">
        <v>179</v>
      </c>
      <c r="Q32" s="61"/>
      <c r="R32" s="61"/>
      <c r="S32" s="61"/>
      <c r="T32" s="58"/>
      <c r="U32" s="58"/>
      <c r="V32" s="59"/>
      <c r="W32" s="34" t="s">
        <v>180</v>
      </c>
      <c r="X32" s="26" t="s">
        <v>54</v>
      </c>
      <c r="Y32" s="27" t="s">
        <v>81</v>
      </c>
      <c r="Z32" s="27" t="s">
        <v>181</v>
      </c>
      <c r="AA32" s="60"/>
      <c r="AB32" s="60"/>
      <c r="AC32" s="31">
        <v>1</v>
      </c>
      <c r="AD32" s="32" t="s">
        <v>182</v>
      </c>
      <c r="AE32" s="43">
        <f t="shared" si="0"/>
        <v>1</v>
      </c>
      <c r="AF32" s="59"/>
      <c r="AG32" s="59"/>
    </row>
    <row r="33" spans="1:33" s="24" customFormat="1" ht="132" customHeight="1">
      <c r="A33" s="59"/>
      <c r="B33" s="25">
        <v>70</v>
      </c>
      <c r="C33" s="25" t="s">
        <v>152</v>
      </c>
      <c r="D33" s="59"/>
      <c r="E33" s="60"/>
      <c r="F33" s="60"/>
      <c r="G33" s="60"/>
      <c r="H33" s="60"/>
      <c r="I33" s="62"/>
      <c r="J33" s="62"/>
      <c r="K33" s="62"/>
      <c r="L33" s="59"/>
      <c r="M33" s="59"/>
      <c r="N33" s="59"/>
      <c r="O33" s="59"/>
      <c r="P33" s="42" t="s">
        <v>183</v>
      </c>
      <c r="Q33" s="61"/>
      <c r="R33" s="61"/>
      <c r="S33" s="61"/>
      <c r="T33" s="58"/>
      <c r="U33" s="58"/>
      <c r="V33" s="59"/>
      <c r="W33" s="27" t="s">
        <v>184</v>
      </c>
      <c r="X33" s="27" t="s">
        <v>185</v>
      </c>
      <c r="Y33" s="27" t="s">
        <v>88</v>
      </c>
      <c r="Z33" s="27" t="s">
        <v>186</v>
      </c>
      <c r="AA33" s="60"/>
      <c r="AB33" s="60"/>
      <c r="AC33" s="31">
        <v>1</v>
      </c>
      <c r="AD33" s="39" t="s">
        <v>187</v>
      </c>
      <c r="AE33" s="43">
        <f t="shared" si="0"/>
        <v>1</v>
      </c>
      <c r="AF33" s="59"/>
      <c r="AG33" s="59"/>
    </row>
    <row r="34" spans="1:33" s="45" customFormat="1" ht="189.95" customHeight="1">
      <c r="A34" s="59">
        <v>73</v>
      </c>
      <c r="B34" s="25">
        <v>73</v>
      </c>
      <c r="C34" s="25" t="s">
        <v>152</v>
      </c>
      <c r="D34" s="59" t="s">
        <v>153</v>
      </c>
      <c r="E34" s="60" t="s">
        <v>188</v>
      </c>
      <c r="F34" s="60" t="s">
        <v>40</v>
      </c>
      <c r="G34" s="60" t="s">
        <v>189</v>
      </c>
      <c r="H34" s="60" t="s">
        <v>190</v>
      </c>
      <c r="I34" s="62">
        <v>3</v>
      </c>
      <c r="J34" s="62">
        <v>4</v>
      </c>
      <c r="K34" s="62" t="s">
        <v>166</v>
      </c>
      <c r="L34" s="59" t="s">
        <v>44</v>
      </c>
      <c r="M34" s="59" t="s">
        <v>167</v>
      </c>
      <c r="N34" s="59" t="s">
        <v>127</v>
      </c>
      <c r="O34" s="59" t="s">
        <v>47</v>
      </c>
      <c r="P34" s="42" t="s">
        <v>168</v>
      </c>
      <c r="Q34" s="61">
        <v>1</v>
      </c>
      <c r="R34" s="61">
        <v>2</v>
      </c>
      <c r="S34" s="61" t="s">
        <v>169</v>
      </c>
      <c r="T34" s="58" t="s">
        <v>79</v>
      </c>
      <c r="U34" s="58" t="s">
        <v>170</v>
      </c>
      <c r="V34" s="59" t="s">
        <v>52</v>
      </c>
      <c r="W34" s="27" t="s">
        <v>171</v>
      </c>
      <c r="X34" s="26" t="s">
        <v>54</v>
      </c>
      <c r="Y34" s="27" t="s">
        <v>172</v>
      </c>
      <c r="Z34" s="27" t="s">
        <v>191</v>
      </c>
      <c r="AA34" s="60" t="s">
        <v>57</v>
      </c>
      <c r="AB34" s="60" t="s">
        <v>58</v>
      </c>
      <c r="AC34" s="31">
        <f>(3739/3867)</f>
        <v>0.96689940522368756</v>
      </c>
      <c r="AD34" s="32" t="s">
        <v>140</v>
      </c>
      <c r="AE34" s="43">
        <f t="shared" si="0"/>
        <v>0.96689940522368756</v>
      </c>
      <c r="AF34" s="59" t="s">
        <v>60</v>
      </c>
      <c r="AG34" s="59" t="s">
        <v>61</v>
      </c>
    </row>
    <row r="35" spans="1:33" s="33" customFormat="1" ht="156.94999999999999" customHeight="1">
      <c r="A35" s="59"/>
      <c r="B35" s="25">
        <v>73</v>
      </c>
      <c r="C35" s="25" t="s">
        <v>152</v>
      </c>
      <c r="D35" s="59"/>
      <c r="E35" s="60"/>
      <c r="F35" s="60"/>
      <c r="G35" s="60"/>
      <c r="H35" s="60"/>
      <c r="I35" s="62"/>
      <c r="J35" s="62"/>
      <c r="K35" s="62"/>
      <c r="L35" s="59"/>
      <c r="M35" s="59"/>
      <c r="N35" s="59"/>
      <c r="O35" s="59"/>
      <c r="P35" s="42" t="s">
        <v>175</v>
      </c>
      <c r="Q35" s="61"/>
      <c r="R35" s="61"/>
      <c r="S35" s="61"/>
      <c r="T35" s="58"/>
      <c r="U35" s="58"/>
      <c r="V35" s="59"/>
      <c r="W35" s="27" t="s">
        <v>176</v>
      </c>
      <c r="X35" s="26" t="s">
        <v>54</v>
      </c>
      <c r="Y35" s="27" t="s">
        <v>81</v>
      </c>
      <c r="Z35" s="27" t="s">
        <v>177</v>
      </c>
      <c r="AA35" s="60"/>
      <c r="AB35" s="60"/>
      <c r="AC35" s="54">
        <f>111/138</f>
        <v>0.80434782608695654</v>
      </c>
      <c r="AD35" s="55" t="s">
        <v>178</v>
      </c>
      <c r="AE35" s="43">
        <f t="shared" si="0"/>
        <v>0.80434782608695654</v>
      </c>
      <c r="AF35" s="59"/>
      <c r="AG35" s="59"/>
    </row>
    <row r="36" spans="1:33" s="33" customFormat="1" ht="135">
      <c r="A36" s="59"/>
      <c r="B36" s="25">
        <v>73</v>
      </c>
      <c r="C36" s="25" t="s">
        <v>152</v>
      </c>
      <c r="D36" s="59"/>
      <c r="E36" s="60"/>
      <c r="F36" s="60"/>
      <c r="G36" s="60"/>
      <c r="H36" s="60"/>
      <c r="I36" s="62"/>
      <c r="J36" s="62"/>
      <c r="K36" s="62"/>
      <c r="L36" s="59"/>
      <c r="M36" s="59"/>
      <c r="N36" s="59"/>
      <c r="O36" s="59"/>
      <c r="P36" s="42" t="s">
        <v>192</v>
      </c>
      <c r="Q36" s="61"/>
      <c r="R36" s="61"/>
      <c r="S36" s="61"/>
      <c r="T36" s="58"/>
      <c r="U36" s="58"/>
      <c r="V36" s="59"/>
      <c r="W36" s="27" t="s">
        <v>193</v>
      </c>
      <c r="X36" s="26" t="s">
        <v>54</v>
      </c>
      <c r="Y36" s="27" t="s">
        <v>81</v>
      </c>
      <c r="Z36" s="27" t="s">
        <v>194</v>
      </c>
      <c r="AA36" s="60"/>
      <c r="AB36" s="60"/>
      <c r="AC36" s="31">
        <v>1</v>
      </c>
      <c r="AD36" s="32" t="s">
        <v>195</v>
      </c>
      <c r="AE36" s="43">
        <f t="shared" si="0"/>
        <v>1</v>
      </c>
      <c r="AF36" s="59"/>
      <c r="AG36" s="59"/>
    </row>
    <row r="37" spans="1:33" s="24" customFormat="1" ht="150">
      <c r="A37" s="59"/>
      <c r="B37" s="25">
        <v>73</v>
      </c>
      <c r="C37" s="25" t="s">
        <v>152</v>
      </c>
      <c r="D37" s="59"/>
      <c r="E37" s="60"/>
      <c r="F37" s="60"/>
      <c r="G37" s="60"/>
      <c r="H37" s="60"/>
      <c r="I37" s="62"/>
      <c r="J37" s="62"/>
      <c r="K37" s="62"/>
      <c r="L37" s="59"/>
      <c r="M37" s="59"/>
      <c r="N37" s="59"/>
      <c r="O37" s="59"/>
      <c r="P37" s="42" t="s">
        <v>183</v>
      </c>
      <c r="Q37" s="61"/>
      <c r="R37" s="61"/>
      <c r="S37" s="61"/>
      <c r="T37" s="58"/>
      <c r="U37" s="58"/>
      <c r="V37" s="59"/>
      <c r="W37" s="27" t="s">
        <v>184</v>
      </c>
      <c r="X37" s="27" t="s">
        <v>185</v>
      </c>
      <c r="Y37" s="27" t="s">
        <v>88</v>
      </c>
      <c r="Z37" s="27" t="s">
        <v>186</v>
      </c>
      <c r="AA37" s="60"/>
      <c r="AB37" s="60"/>
      <c r="AC37" s="31">
        <v>1</v>
      </c>
      <c r="AD37" s="39" t="s">
        <v>187</v>
      </c>
      <c r="AE37" s="43">
        <f t="shared" si="0"/>
        <v>1</v>
      </c>
      <c r="AF37" s="59"/>
      <c r="AG37" s="59"/>
    </row>
    <row r="38" spans="1:33" s="33" customFormat="1" ht="198.95" customHeight="1">
      <c r="A38" s="59">
        <v>75</v>
      </c>
      <c r="B38" s="25">
        <v>75</v>
      </c>
      <c r="C38" s="25" t="s">
        <v>196</v>
      </c>
      <c r="D38" s="59" t="s">
        <v>196</v>
      </c>
      <c r="E38" s="60" t="s">
        <v>197</v>
      </c>
      <c r="F38" s="60" t="s">
        <v>40</v>
      </c>
      <c r="G38" s="60" t="s">
        <v>198</v>
      </c>
      <c r="H38" s="60" t="s">
        <v>199</v>
      </c>
      <c r="I38" s="62">
        <v>3</v>
      </c>
      <c r="J38" s="62">
        <v>3</v>
      </c>
      <c r="K38" s="62" t="s">
        <v>43</v>
      </c>
      <c r="L38" s="59" t="s">
        <v>44</v>
      </c>
      <c r="M38" s="63" t="s">
        <v>45</v>
      </c>
      <c r="N38" s="59" t="s">
        <v>46</v>
      </c>
      <c r="O38" s="59" t="s">
        <v>47</v>
      </c>
      <c r="P38" s="42" t="s">
        <v>200</v>
      </c>
      <c r="Q38" s="62">
        <v>1</v>
      </c>
      <c r="R38" s="62">
        <v>1</v>
      </c>
      <c r="S38" s="62" t="s">
        <v>78</v>
      </c>
      <c r="T38" s="59" t="s">
        <v>79</v>
      </c>
      <c r="U38" s="59" t="s">
        <v>51</v>
      </c>
      <c r="V38" s="59" t="s">
        <v>52</v>
      </c>
      <c r="W38" s="27" t="s">
        <v>201</v>
      </c>
      <c r="X38" s="27" t="s">
        <v>202</v>
      </c>
      <c r="Y38" s="27" t="s">
        <v>81</v>
      </c>
      <c r="Z38" s="27" t="s">
        <v>203</v>
      </c>
      <c r="AA38" s="60" t="s">
        <v>204</v>
      </c>
      <c r="AB38" s="60" t="s">
        <v>205</v>
      </c>
      <c r="AC38" s="54">
        <v>1</v>
      </c>
      <c r="AD38" s="32" t="s">
        <v>206</v>
      </c>
      <c r="AE38" s="43">
        <f t="shared" si="0"/>
        <v>1</v>
      </c>
      <c r="AF38" s="59" t="s">
        <v>60</v>
      </c>
      <c r="AG38" s="59" t="s">
        <v>61</v>
      </c>
    </row>
    <row r="39" spans="1:33" s="33" customFormat="1" ht="85.5">
      <c r="A39" s="59"/>
      <c r="B39" s="25">
        <v>75</v>
      </c>
      <c r="C39" s="25" t="s">
        <v>196</v>
      </c>
      <c r="D39" s="59"/>
      <c r="E39" s="60"/>
      <c r="F39" s="60"/>
      <c r="G39" s="60"/>
      <c r="H39" s="60"/>
      <c r="I39" s="62"/>
      <c r="J39" s="62"/>
      <c r="K39" s="62"/>
      <c r="L39" s="59"/>
      <c r="M39" s="63"/>
      <c r="N39" s="59"/>
      <c r="O39" s="59"/>
      <c r="P39" s="42" t="s">
        <v>207</v>
      </c>
      <c r="Q39" s="62"/>
      <c r="R39" s="62"/>
      <c r="S39" s="62"/>
      <c r="T39" s="59"/>
      <c r="U39" s="59"/>
      <c r="V39" s="59"/>
      <c r="W39" s="27" t="s">
        <v>208</v>
      </c>
      <c r="X39" s="27" t="s">
        <v>209</v>
      </c>
      <c r="Y39" s="27" t="s">
        <v>81</v>
      </c>
      <c r="Z39" s="27" t="s">
        <v>210</v>
      </c>
      <c r="AA39" s="60"/>
      <c r="AB39" s="60"/>
      <c r="AC39" s="56">
        <v>1</v>
      </c>
      <c r="AD39" s="32" t="s">
        <v>211</v>
      </c>
      <c r="AE39" s="43">
        <f t="shared" si="0"/>
        <v>1</v>
      </c>
      <c r="AF39" s="59"/>
      <c r="AG39" s="59"/>
    </row>
    <row r="40" spans="1:33" s="33" customFormat="1" ht="135" customHeight="1">
      <c r="A40" s="59">
        <v>88</v>
      </c>
      <c r="B40" s="25">
        <v>88</v>
      </c>
      <c r="C40" s="25" t="s">
        <v>196</v>
      </c>
      <c r="D40" s="59" t="s">
        <v>196</v>
      </c>
      <c r="E40" s="60" t="s">
        <v>212</v>
      </c>
      <c r="F40" s="60" t="s">
        <v>40</v>
      </c>
      <c r="G40" s="60" t="s">
        <v>213</v>
      </c>
      <c r="H40" s="60" t="s">
        <v>214</v>
      </c>
      <c r="I40" s="62">
        <v>3</v>
      </c>
      <c r="J40" s="62">
        <v>2</v>
      </c>
      <c r="K40" s="62" t="s">
        <v>215</v>
      </c>
      <c r="L40" s="59" t="s">
        <v>44</v>
      </c>
      <c r="M40" s="59" t="s">
        <v>170</v>
      </c>
      <c r="N40" s="59" t="s">
        <v>45</v>
      </c>
      <c r="O40" s="59" t="s">
        <v>47</v>
      </c>
      <c r="P40" s="42" t="s">
        <v>216</v>
      </c>
      <c r="Q40" s="61">
        <v>1</v>
      </c>
      <c r="R40" s="61">
        <v>0</v>
      </c>
      <c r="S40" s="61" t="s">
        <v>78</v>
      </c>
      <c r="T40" s="58" t="s">
        <v>79</v>
      </c>
      <c r="U40" s="58" t="s">
        <v>51</v>
      </c>
      <c r="V40" s="59" t="s">
        <v>52</v>
      </c>
      <c r="W40" s="27" t="s">
        <v>217</v>
      </c>
      <c r="X40" s="27" t="s">
        <v>218</v>
      </c>
      <c r="Y40" s="27" t="s">
        <v>81</v>
      </c>
      <c r="Z40" s="27" t="s">
        <v>219</v>
      </c>
      <c r="AA40" s="60" t="s">
        <v>204</v>
      </c>
      <c r="AB40" s="60" t="s">
        <v>220</v>
      </c>
      <c r="AC40" s="40" t="s">
        <v>66</v>
      </c>
      <c r="AD40" s="32" t="s">
        <v>221</v>
      </c>
      <c r="AE40" s="43" t="str">
        <f t="shared" si="0"/>
        <v>NA</v>
      </c>
      <c r="AF40" s="59" t="s">
        <v>222</v>
      </c>
      <c r="AG40" s="59" t="s">
        <v>223</v>
      </c>
    </row>
    <row r="41" spans="1:33" s="33" customFormat="1" ht="126" customHeight="1">
      <c r="A41" s="59"/>
      <c r="B41" s="25">
        <v>88</v>
      </c>
      <c r="C41" s="25" t="s">
        <v>196</v>
      </c>
      <c r="D41" s="59"/>
      <c r="E41" s="60"/>
      <c r="F41" s="60"/>
      <c r="G41" s="60"/>
      <c r="H41" s="60"/>
      <c r="I41" s="62"/>
      <c r="J41" s="62"/>
      <c r="K41" s="62"/>
      <c r="L41" s="59"/>
      <c r="M41" s="59"/>
      <c r="N41" s="59"/>
      <c r="O41" s="59"/>
      <c r="P41" s="42" t="s">
        <v>224</v>
      </c>
      <c r="Q41" s="61"/>
      <c r="R41" s="61"/>
      <c r="S41" s="61"/>
      <c r="T41" s="58"/>
      <c r="U41" s="58"/>
      <c r="V41" s="59"/>
      <c r="W41" s="27" t="s">
        <v>225</v>
      </c>
      <c r="X41" s="27" t="s">
        <v>226</v>
      </c>
      <c r="Y41" s="27" t="s">
        <v>81</v>
      </c>
      <c r="Z41" s="27" t="s">
        <v>227</v>
      </c>
      <c r="AA41" s="60"/>
      <c r="AB41" s="60"/>
      <c r="AC41" s="57" t="s">
        <v>223</v>
      </c>
      <c r="AD41" s="55" t="s">
        <v>66</v>
      </c>
      <c r="AE41" s="43" t="str">
        <f t="shared" si="0"/>
        <v>Sin reporte</v>
      </c>
      <c r="AF41" s="59"/>
      <c r="AG41" s="59"/>
    </row>
    <row r="42" spans="1:33" s="33" customFormat="1" ht="408.95" customHeight="1">
      <c r="A42" s="25">
        <v>91</v>
      </c>
      <c r="B42" s="25">
        <v>91</v>
      </c>
      <c r="C42" s="25" t="s">
        <v>38</v>
      </c>
      <c r="D42" s="25" t="s">
        <v>38</v>
      </c>
      <c r="E42" s="51" t="s">
        <v>228</v>
      </c>
      <c r="F42" s="51" t="s">
        <v>40</v>
      </c>
      <c r="G42" s="51" t="s">
        <v>229</v>
      </c>
      <c r="H42" s="51" t="s">
        <v>230</v>
      </c>
      <c r="I42" s="52">
        <v>3</v>
      </c>
      <c r="J42" s="52">
        <v>3</v>
      </c>
      <c r="K42" s="50" t="s">
        <v>43</v>
      </c>
      <c r="L42" s="53" t="s">
        <v>44</v>
      </c>
      <c r="M42" s="53" t="s">
        <v>45</v>
      </c>
      <c r="N42" s="53" t="s">
        <v>46</v>
      </c>
      <c r="O42" s="25" t="s">
        <v>231</v>
      </c>
      <c r="P42" s="42" t="s">
        <v>232</v>
      </c>
      <c r="Q42" s="49">
        <v>3</v>
      </c>
      <c r="R42" s="52">
        <v>3</v>
      </c>
      <c r="S42" s="50" t="s">
        <v>43</v>
      </c>
      <c r="T42" s="53" t="s">
        <v>44</v>
      </c>
      <c r="U42" s="53" t="s">
        <v>45</v>
      </c>
      <c r="V42" s="53" t="s">
        <v>46</v>
      </c>
      <c r="W42" s="34" t="s">
        <v>233</v>
      </c>
      <c r="X42" s="27" t="s">
        <v>54</v>
      </c>
      <c r="Y42" s="27" t="s">
        <v>172</v>
      </c>
      <c r="Z42" s="27" t="s">
        <v>234</v>
      </c>
      <c r="AA42" s="51" t="s">
        <v>57</v>
      </c>
      <c r="AB42" s="51" t="s">
        <v>58</v>
      </c>
      <c r="AC42" s="31">
        <v>1</v>
      </c>
      <c r="AD42" s="32" t="s">
        <v>235</v>
      </c>
      <c r="AE42" s="43">
        <f t="shared" si="0"/>
        <v>1</v>
      </c>
      <c r="AF42" s="53" t="s">
        <v>60</v>
      </c>
      <c r="AG42" s="25" t="s">
        <v>61</v>
      </c>
    </row>
    <row r="43" spans="1:33" s="33" customFormat="1" ht="180.95" customHeight="1">
      <c r="A43" s="25">
        <v>101</v>
      </c>
      <c r="B43" s="25">
        <v>101</v>
      </c>
      <c r="C43" s="25" t="s">
        <v>236</v>
      </c>
      <c r="D43" s="25" t="s">
        <v>236</v>
      </c>
      <c r="E43" s="51" t="s">
        <v>237</v>
      </c>
      <c r="F43" s="51" t="s">
        <v>40</v>
      </c>
      <c r="G43" s="51" t="s">
        <v>238</v>
      </c>
      <c r="H43" s="51" t="s">
        <v>239</v>
      </c>
      <c r="I43" s="52">
        <v>2</v>
      </c>
      <c r="J43" s="52">
        <v>5</v>
      </c>
      <c r="K43" s="50" t="s">
        <v>157</v>
      </c>
      <c r="L43" s="53" t="s">
        <v>50</v>
      </c>
      <c r="M43" s="53" t="s">
        <v>126</v>
      </c>
      <c r="N43" s="53" t="s">
        <v>127</v>
      </c>
      <c r="O43" s="25" t="s">
        <v>231</v>
      </c>
      <c r="P43" s="42" t="s">
        <v>232</v>
      </c>
      <c r="Q43" s="49">
        <v>0</v>
      </c>
      <c r="R43" s="49">
        <v>3</v>
      </c>
      <c r="S43" s="50" t="s">
        <v>159</v>
      </c>
      <c r="T43" s="53" t="s">
        <v>79</v>
      </c>
      <c r="U43" s="53" t="s">
        <v>45</v>
      </c>
      <c r="V43" s="53" t="s">
        <v>45</v>
      </c>
      <c r="W43" s="34" t="s">
        <v>233</v>
      </c>
      <c r="X43" s="27" t="s">
        <v>54</v>
      </c>
      <c r="Y43" s="27" t="s">
        <v>172</v>
      </c>
      <c r="Z43" s="27" t="s">
        <v>234</v>
      </c>
      <c r="AA43" s="51" t="s">
        <v>57</v>
      </c>
      <c r="AB43" s="51" t="s">
        <v>58</v>
      </c>
      <c r="AC43" s="31">
        <v>1</v>
      </c>
      <c r="AD43" s="32" t="s">
        <v>240</v>
      </c>
      <c r="AE43" s="43">
        <f t="shared" si="0"/>
        <v>1</v>
      </c>
      <c r="AF43" s="53" t="s">
        <v>60</v>
      </c>
      <c r="AG43" s="25" t="s">
        <v>61</v>
      </c>
    </row>
    <row r="44" spans="1:33" s="24" customFormat="1" ht="114.75" customHeight="1">
      <c r="A44" s="25">
        <v>124</v>
      </c>
      <c r="B44" s="25">
        <v>124</v>
      </c>
      <c r="C44" s="25" t="s">
        <v>241</v>
      </c>
      <c r="D44" s="25" t="s">
        <v>241</v>
      </c>
      <c r="E44" s="51" t="s">
        <v>242</v>
      </c>
      <c r="F44" s="51" t="s">
        <v>40</v>
      </c>
      <c r="G44" s="51" t="s">
        <v>243</v>
      </c>
      <c r="H44" s="51" t="s">
        <v>244</v>
      </c>
      <c r="I44" s="52">
        <v>3</v>
      </c>
      <c r="J44" s="52">
        <v>3</v>
      </c>
      <c r="K44" s="50" t="s">
        <v>43</v>
      </c>
      <c r="L44" s="53" t="s">
        <v>44</v>
      </c>
      <c r="M44" s="53" t="s">
        <v>45</v>
      </c>
      <c r="N44" s="53" t="s">
        <v>46</v>
      </c>
      <c r="O44" s="25" t="s">
        <v>231</v>
      </c>
      <c r="P44" s="42"/>
      <c r="Q44" s="49">
        <v>3</v>
      </c>
      <c r="R44" s="52">
        <v>3</v>
      </c>
      <c r="S44" s="50" t="s">
        <v>43</v>
      </c>
      <c r="T44" s="53" t="s">
        <v>44</v>
      </c>
      <c r="U44" s="53" t="s">
        <v>45</v>
      </c>
      <c r="V44" s="53" t="s">
        <v>46</v>
      </c>
      <c r="W44" s="27"/>
      <c r="X44" s="26" t="s">
        <v>63</v>
      </c>
      <c r="Y44" s="27"/>
      <c r="Z44" s="27"/>
      <c r="AA44" s="51"/>
      <c r="AB44" s="51"/>
      <c r="AC44" s="38">
        <f>(18/18)*100%</f>
        <v>1</v>
      </c>
      <c r="AD44" s="32" t="s">
        <v>93</v>
      </c>
      <c r="AE44" s="43">
        <f t="shared" si="0"/>
        <v>1</v>
      </c>
      <c r="AF44" s="53" t="s">
        <v>60</v>
      </c>
      <c r="AG44" s="25" t="s">
        <v>61</v>
      </c>
    </row>
  </sheetData>
  <autoFilter ref="A8:XFD44" xr:uid="{CFD61AE8-6E11-2246-861B-209BCFBFA345}"/>
  <mergeCells count="220">
    <mergeCell ref="A1:Z2"/>
    <mergeCell ref="A3:Z3"/>
    <mergeCell ref="A6:H6"/>
    <mergeCell ref="I6:V6"/>
    <mergeCell ref="W6:X6"/>
    <mergeCell ref="Y6:Z6"/>
    <mergeCell ref="AA6:AB6"/>
    <mergeCell ref="AC6:AG6"/>
    <mergeCell ref="A7:A8"/>
    <mergeCell ref="D7:D8"/>
    <mergeCell ref="E7:E8"/>
    <mergeCell ref="F7:F8"/>
    <mergeCell ref="G7:G8"/>
    <mergeCell ref="H7:H8"/>
    <mergeCell ref="I7:K7"/>
    <mergeCell ref="L7:N7"/>
    <mergeCell ref="Y7:Y8"/>
    <mergeCell ref="Z7:Z8"/>
    <mergeCell ref="AA7:AA8"/>
    <mergeCell ref="AB7:AB8"/>
    <mergeCell ref="AC7:AE7"/>
    <mergeCell ref="AF7:AG7"/>
    <mergeCell ref="O7:O8"/>
    <mergeCell ref="P7:P8"/>
    <mergeCell ref="Q7:S7"/>
    <mergeCell ref="T7:V7"/>
    <mergeCell ref="W7:W8"/>
    <mergeCell ref="X7:X8"/>
    <mergeCell ref="I9:I12"/>
    <mergeCell ref="J9:J12"/>
    <mergeCell ref="K9:K12"/>
    <mergeCell ref="L9:L12"/>
    <mergeCell ref="M9:M12"/>
    <mergeCell ref="N9:N12"/>
    <mergeCell ref="A9:A12"/>
    <mergeCell ref="D9:D12"/>
    <mergeCell ref="E9:E12"/>
    <mergeCell ref="F9:F12"/>
    <mergeCell ref="G9:G12"/>
    <mergeCell ref="H9:H12"/>
    <mergeCell ref="P13:P18"/>
    <mergeCell ref="Q13:Q18"/>
    <mergeCell ref="AG9:AG12"/>
    <mergeCell ref="A13:A18"/>
    <mergeCell ref="D13:D18"/>
    <mergeCell ref="E13:E18"/>
    <mergeCell ref="F13:F18"/>
    <mergeCell ref="G13:G18"/>
    <mergeCell ref="H13:H18"/>
    <mergeCell ref="I13:I18"/>
    <mergeCell ref="J13:J18"/>
    <mergeCell ref="K13:K18"/>
    <mergeCell ref="U9:U12"/>
    <mergeCell ref="V9:V12"/>
    <mergeCell ref="AA9:AA12"/>
    <mergeCell ref="AB9:AB12"/>
    <mergeCell ref="AE9:AE12"/>
    <mergeCell ref="AF9:AF12"/>
    <mergeCell ref="O9:O12"/>
    <mergeCell ref="P9:P12"/>
    <mergeCell ref="Q9:Q12"/>
    <mergeCell ref="R9:R12"/>
    <mergeCell ref="S9:S12"/>
    <mergeCell ref="T9:T12"/>
    <mergeCell ref="K19:K21"/>
    <mergeCell ref="L19:L21"/>
    <mergeCell ref="M19:M21"/>
    <mergeCell ref="N19:N21"/>
    <mergeCell ref="AB13:AB18"/>
    <mergeCell ref="AE13:AE18"/>
    <mergeCell ref="AF13:AF18"/>
    <mergeCell ref="AG13:AG18"/>
    <mergeCell ref="A19:A21"/>
    <mergeCell ref="D19:D21"/>
    <mergeCell ref="E19:E21"/>
    <mergeCell ref="F19:F21"/>
    <mergeCell ref="G19:G21"/>
    <mergeCell ref="H19:H21"/>
    <mergeCell ref="R13:R18"/>
    <mergeCell ref="S13:S18"/>
    <mergeCell ref="T13:T18"/>
    <mergeCell ref="U13:U18"/>
    <mergeCell ref="V13:V18"/>
    <mergeCell ref="AA13:AA18"/>
    <mergeCell ref="L13:L18"/>
    <mergeCell ref="M13:M18"/>
    <mergeCell ref="N13:N18"/>
    <mergeCell ref="O13:O18"/>
    <mergeCell ref="AG19:AG21"/>
    <mergeCell ref="A22:A28"/>
    <mergeCell ref="D22:D28"/>
    <mergeCell ref="E22:E28"/>
    <mergeCell ref="F22:F28"/>
    <mergeCell ref="G22:G28"/>
    <mergeCell ref="H22:H28"/>
    <mergeCell ref="I22:I28"/>
    <mergeCell ref="J22:J28"/>
    <mergeCell ref="K22:K28"/>
    <mergeCell ref="U19:U21"/>
    <mergeCell ref="V19:V21"/>
    <mergeCell ref="AA19:AA21"/>
    <mergeCell ref="AB19:AB21"/>
    <mergeCell ref="AE19:AE20"/>
    <mergeCell ref="AF19:AF21"/>
    <mergeCell ref="O19:O21"/>
    <mergeCell ref="P19:P20"/>
    <mergeCell ref="Q19:Q21"/>
    <mergeCell ref="R19:R21"/>
    <mergeCell ref="S19:S21"/>
    <mergeCell ref="T19:T21"/>
    <mergeCell ref="I19:I21"/>
    <mergeCell ref="J19:J21"/>
    <mergeCell ref="AF22:AF28"/>
    <mergeCell ref="AG22:AG28"/>
    <mergeCell ref="P23:P26"/>
    <mergeCell ref="AE23:AE26"/>
    <mergeCell ref="A30:A33"/>
    <mergeCell ref="D30:D33"/>
    <mergeCell ref="E30:E33"/>
    <mergeCell ref="F30:F33"/>
    <mergeCell ref="G30:G33"/>
    <mergeCell ref="H30:H33"/>
    <mergeCell ref="S22:S27"/>
    <mergeCell ref="T22:T28"/>
    <mergeCell ref="U22:U28"/>
    <mergeCell ref="V22:V28"/>
    <mergeCell ref="AA22:AA28"/>
    <mergeCell ref="AB22:AB28"/>
    <mergeCell ref="L22:L28"/>
    <mergeCell ref="M22:M28"/>
    <mergeCell ref="N22:N28"/>
    <mergeCell ref="O22:O28"/>
    <mergeCell ref="Q22:Q27"/>
    <mergeCell ref="R22:R27"/>
    <mergeCell ref="AF30:AF33"/>
    <mergeCell ref="AG30:AG33"/>
    <mergeCell ref="A34:A37"/>
    <mergeCell ref="D34:D37"/>
    <mergeCell ref="E34:E37"/>
    <mergeCell ref="F34:F37"/>
    <mergeCell ref="G34:G37"/>
    <mergeCell ref="O30:O33"/>
    <mergeCell ref="Q30:Q33"/>
    <mergeCell ref="R30:R33"/>
    <mergeCell ref="S30:S33"/>
    <mergeCell ref="T30:T33"/>
    <mergeCell ref="U30:U33"/>
    <mergeCell ref="I30:I33"/>
    <mergeCell ref="J30:J33"/>
    <mergeCell ref="K30:K33"/>
    <mergeCell ref="L30:L33"/>
    <mergeCell ref="M30:M33"/>
    <mergeCell ref="N30:N33"/>
    <mergeCell ref="H34:H37"/>
    <mergeCell ref="I34:I37"/>
    <mergeCell ref="J34:J37"/>
    <mergeCell ref="K34:K37"/>
    <mergeCell ref="L34:L37"/>
    <mergeCell ref="M34:M37"/>
    <mergeCell ref="V30:V33"/>
    <mergeCell ref="AA30:AA33"/>
    <mergeCell ref="AB30:AB33"/>
    <mergeCell ref="U34:U37"/>
    <mergeCell ref="V34:V37"/>
    <mergeCell ref="AA34:AA37"/>
    <mergeCell ref="AB34:AB37"/>
    <mergeCell ref="AF34:AF37"/>
    <mergeCell ref="AG34:AG37"/>
    <mergeCell ref="N34:N37"/>
    <mergeCell ref="O34:O37"/>
    <mergeCell ref="Q34:Q37"/>
    <mergeCell ref="R34:R37"/>
    <mergeCell ref="S34:S37"/>
    <mergeCell ref="T34:T37"/>
    <mergeCell ref="AF38:AF39"/>
    <mergeCell ref="AG38:AG39"/>
    <mergeCell ref="A40:A41"/>
    <mergeCell ref="D40:D41"/>
    <mergeCell ref="E40:E41"/>
    <mergeCell ref="F40:F41"/>
    <mergeCell ref="G40:G41"/>
    <mergeCell ref="O38:O39"/>
    <mergeCell ref="Q38:Q39"/>
    <mergeCell ref="R38:R39"/>
    <mergeCell ref="S38:S39"/>
    <mergeCell ref="T38:T39"/>
    <mergeCell ref="U38:U39"/>
    <mergeCell ref="I38:I39"/>
    <mergeCell ref="J38:J39"/>
    <mergeCell ref="K38:K39"/>
    <mergeCell ref="L38:L39"/>
    <mergeCell ref="M38:M39"/>
    <mergeCell ref="N38:N39"/>
    <mergeCell ref="A38:A39"/>
    <mergeCell ref="D38:D39"/>
    <mergeCell ref="E38:E39"/>
    <mergeCell ref="F38:F39"/>
    <mergeCell ref="G38:G39"/>
    <mergeCell ref="H40:H41"/>
    <mergeCell ref="I40:I41"/>
    <mergeCell ref="J40:J41"/>
    <mergeCell ref="K40:K41"/>
    <mergeCell ref="L40:L41"/>
    <mergeCell ref="M40:M41"/>
    <mergeCell ref="V38:V39"/>
    <mergeCell ref="AA38:AA39"/>
    <mergeCell ref="AB38:AB39"/>
    <mergeCell ref="H38:H39"/>
    <mergeCell ref="U40:U41"/>
    <mergeCell ref="V40:V41"/>
    <mergeCell ref="AA40:AA41"/>
    <mergeCell ref="AB40:AB41"/>
    <mergeCell ref="AF40:AF41"/>
    <mergeCell ref="AG40:AG41"/>
    <mergeCell ref="N40:N41"/>
    <mergeCell ref="O40:O41"/>
    <mergeCell ref="Q40:Q41"/>
    <mergeCell ref="R40:R41"/>
    <mergeCell ref="S40:S41"/>
    <mergeCell ref="T40:T41"/>
  </mergeCells>
  <conditionalFormatting sqref="N38 V38 N29:N30 N40 N42:N44 V29:V30 V40 V42:V44 G22:N25 V22:V25 Q22:T22 W23:W25 V13 V9 N13 N9 V19:V20 N19:N20 Q23:S25">
    <cfRule type="cellIs" dxfId="283" priority="281" operator="equal">
      <formula>"Extremo"</formula>
    </cfRule>
    <cfRule type="cellIs" dxfId="282" priority="282" operator="equal">
      <formula>"Alto"</formula>
    </cfRule>
    <cfRule type="cellIs" dxfId="281" priority="283" operator="equal">
      <formula>"Moderado"</formula>
    </cfRule>
    <cfRule type="cellIs" dxfId="280" priority="284" operator="equal">
      <formula>"Bajo"</formula>
    </cfRule>
  </conditionalFormatting>
  <conditionalFormatting sqref="N34 V34">
    <cfRule type="cellIs" dxfId="279" priority="277" operator="equal">
      <formula>"Extremo"</formula>
    </cfRule>
    <cfRule type="cellIs" dxfId="278" priority="278" operator="equal">
      <formula>"Alto"</formula>
    </cfRule>
    <cfRule type="cellIs" dxfId="277" priority="279" operator="equal">
      <formula>"Moderado"</formula>
    </cfRule>
    <cfRule type="cellIs" dxfId="276" priority="280" operator="equal">
      <formula>"Bajo"</formula>
    </cfRule>
  </conditionalFormatting>
  <conditionalFormatting sqref="L19:L20">
    <cfRule type="cellIs" dxfId="275" priority="273" operator="equal">
      <formula>"Extremo"</formula>
    </cfRule>
    <cfRule type="cellIs" dxfId="274" priority="274" operator="equal">
      <formula>"Alto"</formula>
    </cfRule>
    <cfRule type="cellIs" dxfId="273" priority="275" operator="equal">
      <formula>"Moderado"</formula>
    </cfRule>
    <cfRule type="cellIs" dxfId="272" priority="276" operator="equal">
      <formula>"Bajo"</formula>
    </cfRule>
  </conditionalFormatting>
  <conditionalFormatting sqref="K19:K20">
    <cfRule type="cellIs" dxfId="271" priority="269" operator="equal">
      <formula>"Extremo"</formula>
    </cfRule>
    <cfRule type="cellIs" dxfId="270" priority="270" operator="equal">
      <formula>"Alto"</formula>
    </cfRule>
    <cfRule type="cellIs" dxfId="269" priority="271" operator="equal">
      <formula>"Moderado"</formula>
    </cfRule>
    <cfRule type="cellIs" dxfId="268" priority="272" operator="equal">
      <formula>"Bajo"</formula>
    </cfRule>
  </conditionalFormatting>
  <conditionalFormatting sqref="J19:J20">
    <cfRule type="cellIs" dxfId="267" priority="265" operator="equal">
      <formula>"Extremo"</formula>
    </cfRule>
    <cfRule type="cellIs" dxfId="266" priority="266" operator="equal">
      <formula>"Alto"</formula>
    </cfRule>
    <cfRule type="cellIs" dxfId="265" priority="267" operator="equal">
      <formula>"Moderado"</formula>
    </cfRule>
    <cfRule type="cellIs" dxfId="264" priority="268" operator="equal">
      <formula>"Bajo"</formula>
    </cfRule>
  </conditionalFormatting>
  <conditionalFormatting sqref="I19:I20">
    <cfRule type="cellIs" dxfId="263" priority="261" operator="equal">
      <formula>"Extremo"</formula>
    </cfRule>
    <cfRule type="cellIs" dxfId="262" priority="262" operator="equal">
      <formula>"Alto"</formula>
    </cfRule>
    <cfRule type="cellIs" dxfId="261" priority="263" operator="equal">
      <formula>"Moderado"</formula>
    </cfRule>
    <cfRule type="cellIs" dxfId="260" priority="264" operator="equal">
      <formula>"Bajo"</formula>
    </cfRule>
  </conditionalFormatting>
  <conditionalFormatting sqref="H19:H20">
    <cfRule type="cellIs" dxfId="259" priority="257" operator="equal">
      <formula>"Extremo"</formula>
    </cfRule>
    <cfRule type="cellIs" dxfId="258" priority="258" operator="equal">
      <formula>"Alto"</formula>
    </cfRule>
    <cfRule type="cellIs" dxfId="257" priority="259" operator="equal">
      <formula>"Moderado"</formula>
    </cfRule>
    <cfRule type="cellIs" dxfId="256" priority="260" operator="equal">
      <formula>"Bajo"</formula>
    </cfRule>
  </conditionalFormatting>
  <conditionalFormatting sqref="G19:G20">
    <cfRule type="cellIs" dxfId="255" priority="253" operator="equal">
      <formula>"Extremo"</formula>
    </cfRule>
    <cfRule type="cellIs" dxfId="254" priority="254" operator="equal">
      <formula>"Alto"</formula>
    </cfRule>
    <cfRule type="cellIs" dxfId="253" priority="255" operator="equal">
      <formula>"Moderado"</formula>
    </cfRule>
    <cfRule type="cellIs" dxfId="252" priority="256" operator="equal">
      <formula>"Bajo"</formula>
    </cfRule>
  </conditionalFormatting>
  <conditionalFormatting sqref="M30">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L30">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K30">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J30">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I30">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H30">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G30">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F30">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M34">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L34">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K34">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J34">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I34">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H34">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G34">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L38">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K38">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J38">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I38">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H38">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G38">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M40">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L40">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K40">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J40">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I40">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H40">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G40">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AA19:AA20">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AB19:AB20">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AA34">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AB34">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U38">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T38">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S38">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R38">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Q38">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AA40">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AB40">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AA30">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AB30">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W19:W20">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X19:X20">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Z19:AB20">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W36">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Z36:AB36">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W40">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X40">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Z40:AB4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W30">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Y30">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Z30:AB30">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X21">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Y23">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W34">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Y34">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Z34:AB34">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X41">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AC41">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AF38 AF29:AF30 AF40 AF42:AF44 AF22:AF25 AF13 AF9 AF19:AF20">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AF34">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AG38 AG29:AG30 AG40 AG42:AG44 AG22:AG25 AG13 AG9 AG19:AG20">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AG34">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SD 1.0</vt:lpstr>
      <vt:lpstr>'Mapa de riesgos SD 1.0'!Área_de_impresión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Ginna Fernanda Pinilla Rodriguez</cp:lastModifiedBy>
  <dcterms:created xsi:type="dcterms:W3CDTF">2021-08-12T20:38:10Z</dcterms:created>
  <dcterms:modified xsi:type="dcterms:W3CDTF">2021-08-31T19:15:31Z</dcterms:modified>
</cp:coreProperties>
</file>