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fileserversan\Publica\320-DIRCON\PLAN ANUAL DE COMPRAS Y ADQUISICIONES\2025\VERSIONES WEB\"/>
    </mc:Choice>
  </mc:AlternateContent>
  <xr:revisionPtr revIDLastSave="0" documentId="13_ncr:1_{F0B33452-0632-41B7-88A5-5D52BC15842E}" xr6:coauthVersionLast="47" xr6:coauthVersionMax="47" xr10:uidLastSave="{00000000-0000-0000-0000-000000000000}"/>
  <bookViews>
    <workbookView xWindow="-120" yWindow="-120" windowWidth="29040" windowHeight="15720" xr2:uid="{3E301EB2-B437-4A2E-A71D-E70710B5E084}"/>
  </bookViews>
  <sheets>
    <sheet name="PAA 2025 FEBRERO 14" sheetId="1" r:id="rId1"/>
  </sheets>
  <definedNames>
    <definedName name="_xlnm._FilterDatabase" localSheetId="0" hidden="1">'PAA 2025 FEBRERO 14'!$A$3:$AT$177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177" i="1" l="1"/>
  <c r="AO176" i="1"/>
  <c r="AO175" i="1"/>
  <c r="AO174" i="1"/>
  <c r="AO173" i="1"/>
  <c r="AO172" i="1"/>
  <c r="AO171" i="1"/>
  <c r="AO170" i="1"/>
  <c r="AO169" i="1"/>
  <c r="AO168" i="1"/>
  <c r="AO167" i="1"/>
  <c r="AO166" i="1"/>
  <c r="AO165" i="1"/>
  <c r="AO164" i="1"/>
  <c r="AO163" i="1"/>
  <c r="AO162" i="1"/>
  <c r="AO161" i="1"/>
  <c r="AO160" i="1"/>
  <c r="AO159" i="1"/>
  <c r="AO158" i="1"/>
  <c r="AO157" i="1"/>
  <c r="AO156" i="1"/>
  <c r="AO155" i="1"/>
  <c r="AO154" i="1"/>
  <c r="AO153" i="1"/>
  <c r="AO152" i="1"/>
  <c r="AO151" i="1"/>
  <c r="AO150" i="1"/>
  <c r="AO149" i="1"/>
  <c r="AO148" i="1"/>
  <c r="AO147" i="1"/>
  <c r="AO146" i="1"/>
  <c r="AO145" i="1"/>
  <c r="AO144" i="1"/>
  <c r="AO143" i="1"/>
  <c r="AO142" i="1"/>
  <c r="AO141" i="1"/>
  <c r="AO140" i="1"/>
  <c r="AO139" i="1"/>
  <c r="AO138" i="1"/>
  <c r="AO137" i="1"/>
  <c r="AO136" i="1"/>
  <c r="AO135" i="1"/>
  <c r="AO134" i="1"/>
  <c r="AO133" i="1"/>
  <c r="AO132" i="1"/>
  <c r="AO131" i="1"/>
  <c r="AO130" i="1"/>
  <c r="AO129" i="1"/>
  <c r="AO128" i="1"/>
  <c r="AO127" i="1"/>
  <c r="AO126" i="1"/>
  <c r="AO125" i="1"/>
  <c r="AO124" i="1"/>
  <c r="AO123" i="1"/>
  <c r="AO122" i="1"/>
  <c r="AO121" i="1"/>
  <c r="AO120" i="1"/>
  <c r="AO119" i="1"/>
  <c r="AO118" i="1"/>
  <c r="AO117" i="1"/>
  <c r="AO116" i="1"/>
  <c r="AO115" i="1"/>
  <c r="AO114" i="1"/>
  <c r="AO113" i="1"/>
  <c r="AO112" i="1"/>
  <c r="AO111" i="1"/>
  <c r="AO110" i="1"/>
  <c r="AO109" i="1"/>
  <c r="AO108" i="1"/>
  <c r="AO107" i="1"/>
  <c r="AO106" i="1"/>
  <c r="AO105" i="1"/>
  <c r="AO104" i="1"/>
  <c r="AO103" i="1"/>
  <c r="AO102" i="1"/>
  <c r="AO101" i="1"/>
  <c r="X101" i="1"/>
  <c r="AO100" i="1"/>
  <c r="AO99" i="1"/>
  <c r="AO98" i="1"/>
  <c r="AO97" i="1"/>
  <c r="AO96" i="1"/>
  <c r="AO95" i="1"/>
  <c r="AO94" i="1"/>
  <c r="AO93" i="1"/>
  <c r="AO92" i="1"/>
  <c r="AO91" i="1"/>
  <c r="AO90" i="1"/>
  <c r="AO89" i="1"/>
  <c r="AO88" i="1"/>
  <c r="AO87" i="1"/>
  <c r="AO86" i="1"/>
  <c r="AO85" i="1"/>
  <c r="AO84" i="1"/>
  <c r="AO83" i="1"/>
  <c r="AO82" i="1"/>
  <c r="AO81" i="1"/>
  <c r="AO80" i="1"/>
  <c r="AO79" i="1"/>
  <c r="AO78" i="1"/>
  <c r="AO77" i="1"/>
  <c r="AO76" i="1"/>
  <c r="AO75" i="1"/>
  <c r="AO74" i="1"/>
  <c r="AO73" i="1"/>
  <c r="AO72" i="1"/>
  <c r="AO71" i="1"/>
  <c r="AO70" i="1"/>
  <c r="AO69" i="1"/>
  <c r="AO68" i="1"/>
  <c r="AO67" i="1"/>
  <c r="AO66" i="1"/>
  <c r="AO65" i="1"/>
  <c r="AO64" i="1"/>
  <c r="AO63" i="1"/>
  <c r="AO62" i="1"/>
  <c r="AO61" i="1"/>
  <c r="X60" i="1"/>
  <c r="W60" i="1"/>
  <c r="AO60" i="1" s="1"/>
  <c r="AO59" i="1"/>
  <c r="X59" i="1"/>
  <c r="W59" i="1"/>
  <c r="X58" i="1"/>
  <c r="W58" i="1"/>
  <c r="AO58" i="1" s="1"/>
  <c r="AO57" i="1"/>
  <c r="X57" i="1"/>
  <c r="W57" i="1"/>
  <c r="X56" i="1"/>
  <c r="W56" i="1"/>
  <c r="AO56" i="1" s="1"/>
  <c r="AO55" i="1"/>
  <c r="AO54" i="1"/>
  <c r="AO53" i="1"/>
  <c r="AO52" i="1"/>
  <c r="AO51" i="1"/>
  <c r="AO50" i="1"/>
  <c r="AO49" i="1"/>
  <c r="AO48" i="1"/>
  <c r="AO47" i="1"/>
  <c r="AO46" i="1"/>
  <c r="AO45" i="1"/>
  <c r="AO44" i="1"/>
  <c r="N44" i="1"/>
  <c r="AO43" i="1"/>
  <c r="AO42" i="1"/>
  <c r="AO41" i="1"/>
  <c r="AO40" i="1"/>
  <c r="AO39" i="1"/>
  <c r="AO38" i="1"/>
  <c r="AO37" i="1"/>
  <c r="AO36" i="1"/>
  <c r="AO35" i="1"/>
  <c r="AO34" i="1"/>
  <c r="AO33" i="1"/>
  <c r="AO32" i="1"/>
  <c r="AO31" i="1"/>
  <c r="X30" i="1"/>
  <c r="W30" i="1"/>
  <c r="AO30" i="1" s="1"/>
  <c r="N30" i="1"/>
  <c r="AO29" i="1"/>
  <c r="AO28" i="1"/>
  <c r="AO27" i="1"/>
  <c r="AO26" i="1"/>
  <c r="AO25" i="1"/>
  <c r="AO24" i="1"/>
  <c r="AO23" i="1"/>
  <c r="AO22" i="1"/>
  <c r="AO21" i="1"/>
  <c r="AO20" i="1"/>
  <c r="AO19" i="1"/>
  <c r="AO18" i="1"/>
  <c r="AO17" i="1"/>
  <c r="AO16" i="1"/>
  <c r="AO15" i="1"/>
  <c r="AO14" i="1"/>
  <c r="AO13" i="1"/>
  <c r="AO12" i="1"/>
  <c r="AO11" i="1"/>
  <c r="AO10" i="1"/>
  <c r="AO9" i="1"/>
  <c r="AO8" i="1"/>
  <c r="AO7" i="1"/>
  <c r="AO6" i="1"/>
  <c r="AO5" i="1"/>
  <c r="AO4" i="1"/>
</calcChain>
</file>

<file path=xl/sharedStrings.xml><?xml version="1.0" encoding="utf-8"?>
<sst xmlns="http://schemas.openxmlformats.org/spreadsheetml/2006/main" count="4072" uniqueCount="586">
  <si>
    <t>PLAN ANUAL DE COMPRAS Y ADQUISICIONES
Proceso de Gestión Contractual</t>
  </si>
  <si>
    <r>
      <rPr>
        <b/>
        <sz val="11"/>
        <color theme="1"/>
        <rFont val="Arial"/>
        <family val="2"/>
      </rPr>
      <t>CÓDIGO:</t>
    </r>
    <r>
      <rPr>
        <sz val="11"/>
        <color theme="1"/>
        <rFont val="Arial"/>
        <family val="2"/>
      </rPr>
      <t xml:space="preserve"> FO-GC-017
</t>
    </r>
    <r>
      <rPr>
        <b/>
        <sz val="11"/>
        <color theme="1"/>
        <rFont val="Arial"/>
        <family val="2"/>
      </rPr>
      <t>VERSIÓN:</t>
    </r>
    <r>
      <rPr>
        <sz val="11"/>
        <color theme="1"/>
        <rFont val="Arial"/>
        <family val="2"/>
      </rPr>
      <t xml:space="preserve"> 4
</t>
    </r>
    <r>
      <rPr>
        <b/>
        <sz val="11"/>
        <color theme="1"/>
        <rFont val="Arial"/>
        <family val="2"/>
      </rPr>
      <t>FECHA:</t>
    </r>
    <r>
      <rPr>
        <sz val="11"/>
        <color theme="1"/>
        <rFont val="Arial"/>
        <family val="2"/>
      </rPr>
      <t xml:space="preserve"> 08/01/2025
</t>
    </r>
    <r>
      <rPr>
        <b/>
        <sz val="11"/>
        <color theme="1"/>
        <rFont val="Arial"/>
        <family val="2"/>
      </rPr>
      <t>Página:</t>
    </r>
    <r>
      <rPr>
        <sz val="11"/>
        <color theme="1"/>
        <rFont val="Arial"/>
        <family val="2"/>
      </rPr>
      <t xml:space="preserve"> 1 de 1</t>
    </r>
  </si>
  <si>
    <t>Número de Línea</t>
  </si>
  <si>
    <t>Macrometa
Dimensión Plataforma Estratégica</t>
  </si>
  <si>
    <t>Objetivo Estratégico</t>
  </si>
  <si>
    <t>Linea Presupuesto</t>
  </si>
  <si>
    <t>Linea Plan Contratación</t>
  </si>
  <si>
    <t>Tipo de proyecto
1. Plan de contratación
2.Transferencias
3. Cuentas por pagar
4. Caja menor
5.Vigencia actual
6. Vigencia futura</t>
  </si>
  <si>
    <t>Tipo de negocio</t>
  </si>
  <si>
    <t>Cuenta presupuestal</t>
  </si>
  <si>
    <t>Nombre cuenta presupuestal</t>
  </si>
  <si>
    <t>Sub nombre cuenta presupuestal</t>
  </si>
  <si>
    <t>Área</t>
  </si>
  <si>
    <t xml:space="preserve">Código del área </t>
  </si>
  <si>
    <t xml:space="preserve">Nombre del área </t>
  </si>
  <si>
    <t xml:space="preserve">Total  de presupuesto de la linea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</si>
  <si>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</si>
  <si>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</si>
  <si>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</si>
  <si>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</si>
  <si>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</si>
  <si>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</si>
  <si>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Formas de contratación
a. Orden de Servicio o Compra
b. Contratación Directa
c. Contratación Expedita 
d. Subasta inversa
e. Convocatoria Publica 
f. Adquisición a través de los mecanismos de agregación de demanda</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</si>
  <si>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</si>
  <si>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</si>
  <si>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</si>
  <si>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</si>
  <si>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</si>
  <si>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</si>
  <si>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</si>
  <si>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 persona responsable </t>
  </si>
  <si>
    <t xml:space="preserve">Teléfono de persona responsable </t>
  </si>
  <si>
    <t xml:space="preserve">Correo electrónico de persona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</si>
  <si>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</si>
  <si>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</si>
  <si>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</si>
  <si>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</si>
  <si>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PROGRAMADO</t>
  </si>
  <si>
    <t>RADICADO</t>
  </si>
  <si>
    <t>SUSCRITO</t>
  </si>
  <si>
    <t xml:space="preserve">CONTRATO </t>
  </si>
  <si>
    <t>VALOR</t>
  </si>
  <si>
    <t>SALDO DE LA LÍNEA</t>
  </si>
  <si>
    <t>Dimensión Procesos_
Inventario de activos y portafolios administrados por la SAE actualizados</t>
  </si>
  <si>
    <t>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</si>
  <si>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2025LG137</t>
  </si>
  <si>
    <t>LP-01 APOYO A LA GESTIÓN DE LOS PROCESOS A CARGO DE PRESIDENCIA</t>
  </si>
  <si>
    <t>1. Plan de Contratación</t>
  </si>
  <si>
    <t>GASTOS OPERACIONALES</t>
  </si>
  <si>
    <t>A-8-3-9-10-01</t>
  </si>
  <si>
    <t>HONORARIOS VARIOS INCAUTADO</t>
  </si>
  <si>
    <t>DESPACHO PRESIDENCIA</t>
  </si>
  <si>
    <t>PRESTAR SERVICIOS PROFESIONALES, CON AUTONOMÍA TÉCNICA Y ADMINISTRATIVA, A LA SOCIEDAD DE ACTIVOS ESPECIALES, PARA GENERAR ESPACIOS DE COORDINACIÓN CON LOS DIFERENTES ENTES DE CONTROL Y ENTIDADES EXTERNAS.</t>
  </si>
  <si>
    <t>ENERO</t>
  </si>
  <si>
    <t xml:space="preserve">DIAS </t>
  </si>
  <si>
    <t>b. Contratación Directa</t>
  </si>
  <si>
    <t xml:space="preserve">FRISCO </t>
  </si>
  <si>
    <t>NO</t>
  </si>
  <si>
    <t>DESPACHO DEL PRESIDENTE</t>
  </si>
  <si>
    <t>CO-DC-11001</t>
  </si>
  <si>
    <t>AMELIA PEREZ PARRA</t>
  </si>
  <si>
    <t>amperez@saesas.gov.co</t>
  </si>
  <si>
    <t>SI</t>
  </si>
  <si>
    <t>002-2025</t>
  </si>
  <si>
    <t>MODIFICADO</t>
  </si>
  <si>
    <t>Diseñar, desarrollar e implementar la estrategia de transición digital que propenda por la transparencia y adecuada administración de los activos.</t>
  </si>
  <si>
    <t>PRESTAR SERVICIOS PROFESIONALES EXPERTOS CON AUTONOMÍA TÉCNICA Y ADMINISTRATIVA, PARA ASESORAR Y HACER SEGUIMIENTO A LAS ACTIVIDADES RELACIONADAS CON LA PLANEACION, CREACION Y DIFUSION DE CONTENIDOS PERIODISTICOS Y DE DIULGACION, DE ACUERDO CON EL PROCESO DE COMUNICACION ESTRATEGICA DE LA SAE.</t>
  </si>
  <si>
    <t>001-2025</t>
  </si>
  <si>
    <t>OK</t>
  </si>
  <si>
    <t>PRESTAR SERVICIOS PROFESIONALES CON AUTONOMÍA TÉCNICA Y ADMINISTRATIVA, PARA LA ELABORACIÓN DE CONCEPTOS, ASÍ COMO LA ESTRUCTURACIÓN DE RESPUESTAS A LOS DIFERENTES REQUERIMIENTOS Y PETICIONES PRESENTADAS ANTE LA SOCIEDAD DE ACTIVOS ESPECIALES</t>
  </si>
  <si>
    <t>FEBRERO</t>
  </si>
  <si>
    <t>004-2025</t>
  </si>
  <si>
    <t>PENDIENTE</t>
  </si>
  <si>
    <t xml:space="preserve">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 </t>
  </si>
  <si>
    <t>007-2025</t>
  </si>
  <si>
    <t>1. Plan de contratación</t>
  </si>
  <si>
    <t>PRESTAR SERVICIOS PROFESIONALES CON AUTONOMÍA TÉCNICA Y ADMINISTRATIVA, PARA BRINDAR ASESORÍA EN TEMAS RELACIONADOS CON LA MITIGACIÓN DE LOS RIESGOS JURÍDICOS DERIVADOS DEL ACOMPAÑAMIENTO A LAS DILIGENCIAS DE INCAUTACIÓN PARA GARANTIZAR LA CALIDAD Y SEGURIDAD DE LA INFORMACIÓN ENTREGADA A LA SAE S.A.S EN SU CONDICIÓN DE ADMINISTRADOR DEL FONDO PARA LA REHABILITACIÓN SOCIAL Y LUCHA CONTRA EL CRIMEN ORGANIZADO – FRISCO.</t>
  </si>
  <si>
    <t>MESES</t>
  </si>
  <si>
    <t>012-2025</t>
  </si>
  <si>
    <t>PRESTACIÓN DE SERVICIOS PROFESIONALES CON AUTONOMIA TECNICA Y ADMINISTRATIVA PARA ACOMPAÑAMIENTO A LA SAE EN EL PROCESO DE REVISIÓN NORMATIVA QUE PERMITA CONSOLIDAR EL MODELO DE APROVECHAMIENTO SOCIAL DE LOS ACTIVOS ILÍCITOS VINCULADOS A PROCESOS DE EXTINCIÓN DE DOMINIO, ADMINISTRADOS POR LA SAE, ENFOCADO EN EL APROVECHAMIENTO SOCIAL DE LOS BIENES.</t>
  </si>
  <si>
    <t>011-2025</t>
  </si>
  <si>
    <t>PRESTAR SERVICIOS PROFESIONALES CON AUTONOMÍA TÉCNICA Y ADMINISTRATIVA, PARA BRINDAR ASESORIA ESTRATEGICA JURIDICA QUE SEA REQUERIDA POR LA SAE S.A.S</t>
  </si>
  <si>
    <t>013-2025</t>
  </si>
  <si>
    <t>2025LG175</t>
  </si>
  <si>
    <t>LP-01 GASTOS HONORARIOS ASESORIAS EXTINTAS</t>
  </si>
  <si>
    <t xml:space="preserve">GASTOS DE PERSONAL </t>
  </si>
  <si>
    <t>A-1-0-2-12-01</t>
  </si>
  <si>
    <t>HONORARIOS ADMINISTRATIVOS EXTINTO</t>
  </si>
  <si>
    <t>DIRECCCIÓN DE GOBIERNO, CONTROL Y DEMOCRATIZACIÓN DE SOCIEDADES</t>
  </si>
  <si>
    <t>PRESTAR SERVICIOS PROFESIONALES DE ASESORÍA CONTABLE, FINANCIERA, ADMINISTRATIVA Y TRIBUTARIA INTEGRAL PARA EL EJERCICIO DEL CONTROL Y SUPERVISIÓN QUE LA VICEPRESIDENCIA DE SOCIEDADES DEBE EJERCER SOBRE LOS BIENES, HABERES Y NEGOCIOS DE SOCIEDADES, ESTABLECIMIENTOS DE COMERCIO O UNIDADES DE EXPLOTACIÓN</t>
  </si>
  <si>
    <t xml:space="preserve">FEBRERO </t>
  </si>
  <si>
    <t xml:space="preserve">MARZO </t>
  </si>
  <si>
    <t>FRISCO</t>
  </si>
  <si>
    <t>NICOLAS RIOS GONZALEZ</t>
  </si>
  <si>
    <t>nirios@saesas.gov.co</t>
  </si>
  <si>
    <t>2025LG177</t>
  </si>
  <si>
    <t>LP-01 GASTOS HONORARIOS JURIDICOS EN PROCESO</t>
  </si>
  <si>
    <t>A-8-3-9-10-02</t>
  </si>
  <si>
    <t>HONORARIOS JURIDICOS INCAUTADO</t>
  </si>
  <si>
    <t>PRESTAR SERVICIOS PROFESIONALES PARA ACOMPAÑAR JURÍDICAMENTE  EN MATERIA DE DERECHO SOCIETARIO Y COMERCIAL LA DIRECCIÓN DE GOBIERNO, CONTROL Y DEMOCRATIZACIÓN DE SOCIEDADES.</t>
  </si>
  <si>
    <t>ABRIL</t>
  </si>
  <si>
    <t xml:space="preserve">MAYO </t>
  </si>
  <si>
    <t>Dimensión Productiva, Social y Ambiental_ 
Destinación de activos al fomento a la economía popular.</t>
  </si>
  <si>
    <t xml:space="preserve">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t>
  </si>
  <si>
    <t>2025LG138</t>
  </si>
  <si>
    <t>LP-01 SERVICIOS PARA APOYO A LA GESTIÓN</t>
  </si>
  <si>
    <t>DIRECCCIÓN PARA LA DEMOCRATIZACIÓN DE ACTIVOS INMUEBLES RURALES</t>
  </si>
  <si>
    <t>PRESTAR SERVICIOS PROFESIONALES CON AUTONOMÍA TÉCNICA Y ADMINISTRATIVA PARA APOYAR Y COORDINAR JURÍDICAMENTE LOS PROCESOS QUE TIENE A CARGO LA DIRECCIÓN PARA LA DEMOCRATIZACIÓN DE ACTIVOS INMUEBLES RURALES</t>
  </si>
  <si>
    <t>MARZO</t>
  </si>
  <si>
    <t>DIRECCIÓN PARA LA DEMOCRATIZACIÓN DE ACTIVOS INMUEBLES RURALES</t>
  </si>
  <si>
    <t xml:space="preserve">OMAR PINZON FLOREZ </t>
  </si>
  <si>
    <t>opinzon@saesas.gov.co</t>
  </si>
  <si>
    <t>PRESTAR SERVICIOS PROFESIONALES CON AUTONOMÍA TÉCNICA Y ADMINISTRATIVA PARA ARTICULAR LA ESTRATEGIA AGRO-PRODUCTIVA CON LA VICEPRESIDENCIA DE BIENES MUEBLES E INMUEBLES Y REALIZAR EL SEGUIMIENTO Y EVALUACIÓN DE PROYECTOS A CARGO DE LA DIRECCIÓN DE ACTIVOS INMUEBLE RURALES</t>
  </si>
  <si>
    <t>PRESTAR SERVICIOS PROFESIONALES CON AUTONOMÍA TÉCNICA Y ADMINISTRATIVA PARA APOYAR LOS PROCESOS DE IDENTIFICACIÓN, CARACTERIZACIÓN Y ANÁLISIS JURÍDICO DE LOS INMUEBLES RURALES DE LA ENTIDAD A CARGO DE LA DIRECCIÓN PARA LA DEMOCRATIZACIÓN DE ACTIVOS INMUEBLES RURALES.</t>
  </si>
  <si>
    <t>PRESTAR SERVICIOS PROFESIONALES CON AUTONOMÍA TÉCNICA Y ADMINISTRATIVA PARA APOYAR JURÍDICAMENTE LOS PROCESOS QUE TIENE A CARGO LA DIRECCIÓN PARA LA DEMOCRATIZACIÓN DE ACTIVOS INMUEBLES RURALES</t>
  </si>
  <si>
    <t>PRESTAR SERVICIOS PROFESIONALES CON AUTONOMÍA TÉCNICA Y ADMINISTRATIVA PARA ADELANTAR EL ANÁLISIS GEOGRÁFICO, CRUCES CATASTRALES E IDENTIFICACIÓN DE PREDIOS DE LOS INMUEBLES A CARGO DE LA DIRECCIÓN PARA LA DEMOCRATIZACIÓN DE ACTIVOS INMUEBLES RURALES</t>
  </si>
  <si>
    <t>PRESTAR SERVICIOS PROFESIONALES CON AUTONOMÍA TÉCNICA Y ADMINISTRATIVA PARA APOYAR LA IMPLEMENTACIÓN DE LA POLÍTICA DE TIERRAS PARA LA PAZ Y FORTALECER LA CAPACIDAD CONCEPTUAL Y DE GESTIÓN ESTRATÉGICA DE LA DIRECCIÓN PARA LA DEMOCRATIZACIÓN DE ACTIVOS INMUEBLES RURALES</t>
  </si>
  <si>
    <t>PRESTAR SERVICIOS PROFESIONALES CON AUTONOMÍA TÉCNICA Y ADMINISTRATIVA PARA APOYAR EL CUMPLIMIENTO DE LOS OBJETIVOS DE LA DIRECCIÓN PARA LA DEMOCRATIZACIÓN DE ACTIVOS INMUEBLES RURALES</t>
  </si>
  <si>
    <t>Dimensión de Grupos de Interés_
Fomento y fortalecimiento de alianzas público populares y comunitarios</t>
  </si>
  <si>
    <t>Promover la creación de alianzas público populares, comunitarias, cooperativas, corporativas y de cooperación internacional, que permitan el uso y el goce de bienes y servicios de la SAE por parte de sus grupos de interés, así como su fortalecimiento institucional.</t>
  </si>
  <si>
    <t>2025LG140</t>
  </si>
  <si>
    <t>LP-01 HONORARIOS Y ASESORIA APOYO</t>
  </si>
  <si>
    <t>DIRECCCIÓN PARA LA DEMOCRATIZACIÓN DE ACTIVOS INMUEBLES URBANOS</t>
  </si>
  <si>
    <t>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t>
  </si>
  <si>
    <t>NO SOLICITADAS</t>
  </si>
  <si>
    <t>MARIA CATALINA SERRANO RICO</t>
  </si>
  <si>
    <t>mcserrano@saesas.gov.co</t>
  </si>
  <si>
    <t>No</t>
  </si>
  <si>
    <t>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t>
  </si>
  <si>
    <t>PRESTAR SERVICIOS PROFESIONALES CON AUTONOMÍA TÉCNICA Y ADMINISTRATIVA PARA ACOMPAÑAR EL COMPONENTE JURÍDICO DE LOS GRUPOS DE INTERÉS QUE SOLICITEN VIVIENDA POPULAR DENTRO DE LOS MECANISMOS QUE SE TIENEN DESDE LA DIRECCIÓN PARA LA DEMOCRATIZACIÓN DE ACTIVOS INMUEBLES URBANOS NO SOCIALES ADMINISTRADOS POR LA SOCIEDAD DE ACTIVOS ESPECIALES  SAS (SAE).</t>
  </si>
  <si>
    <t>2025LG209</t>
  </si>
  <si>
    <t>LP-01 PRESTACION SERVICIO DE LIMPIEZA Y SERVICIOS GENERALES PARA LAS AGENCIAS TERRITORIALES Y DEMAS SEDES DE LA SAE QUE ASI LO REQUIERAN</t>
  </si>
  <si>
    <t xml:space="preserve">GASTOS GENERALES </t>
  </si>
  <si>
    <t>A-2-0-4-05-08</t>
  </si>
  <si>
    <t>SERVICIO DE ASEO Y CAFETERIA</t>
  </si>
  <si>
    <t>DIRECCION ADMINISTRATIVA</t>
  </si>
  <si>
    <t>PRESTAR EL SERVICIO DE LIMPIEZA PARA LAS AGENCIAS TERRITORIALES DE LA SAE</t>
  </si>
  <si>
    <t xml:space="preserve">c. Contratación Expedita </t>
  </si>
  <si>
    <t>SAE</t>
  </si>
  <si>
    <t xml:space="preserve">DIRECCION ADMINISTRATIVA </t>
  </si>
  <si>
    <t>DIANA ROCIO MARTINEZ CABRERA</t>
  </si>
  <si>
    <t xml:space="preserve">drmartinez@saesas.gov.co </t>
  </si>
  <si>
    <t>2025LG239</t>
  </si>
  <si>
    <t>LP-29 SUMINISTRO DE COMBUSTIBLE PARQUE AUTOMOTOR AL SERVICIO DE LA SAE  MAS ACPM PLANTA ELECTRICA EDIFICIO SEDE PRINCIPAL  - SAE</t>
  </si>
  <si>
    <t>A-2-0-4-04-01</t>
  </si>
  <si>
    <t>COMBUSTIBLE Y LUBRICANTES</t>
  </si>
  <si>
    <t>SUMINISTRAR EL COMBUSTIBLE Y ACPM PARA LA SAE</t>
  </si>
  <si>
    <t>MAYO</t>
  </si>
  <si>
    <t>AÑOS</t>
  </si>
  <si>
    <t>f. Adquisición a través de los mecanismos de agregación de demanda</t>
  </si>
  <si>
    <t>EN SOLICITUD</t>
  </si>
  <si>
    <t>2025LG240</t>
  </si>
  <si>
    <t>LP-24 SUMINISTRO DE HERRAMIENTAS, ELEMENTOS DE FERRETERIA, MATERIALES ELECTRICOS, ELECTRONICOS, MATERIALES DE CONSTRUCCION Y ELEMENTOS OCASIONALES NECESARIOS PARA EL FUNCIONAMIENTO DE LA SEDE, REGIONALES, BODEGA ARCHIVO -</t>
  </si>
  <si>
    <t>A-2-0-4-04-09</t>
  </si>
  <si>
    <t>ELEMENTOS DE FERRETERIA</t>
  </si>
  <si>
    <t>27112200;27112800;30161500;31161500;39101600;39101900;39121300;39121400;39121321</t>
  </si>
  <si>
    <r>
      <t>SUMINISTRAR LAS HERRAMIENTAS Y ELEMENTOS DE FERRETERIA, MATERIALES ELECTRICOS,ELECTRONICOS N</t>
    </r>
    <r>
      <rPr>
        <sz val="11"/>
        <color rgb="FF000000"/>
        <rFont val="Arial"/>
        <family val="2"/>
      </rPr>
      <t>ECESARIOS PARA EL FUNCIONAMIENTO DE TODAS LAS SEDES DE LA SAE SAS</t>
    </r>
  </si>
  <si>
    <t>d. Subasta inversa</t>
  </si>
  <si>
    <t>2025LG243</t>
  </si>
  <si>
    <t>LP-33 MANTENIMIENTO DE LOS BIENES MUEBLES DE LA SEDE PRINCIPAL, BODEGA Y REGIONALES - SAE</t>
  </si>
  <si>
    <t>A-2-0-4-05-02</t>
  </si>
  <si>
    <t>MANTENIMIENTO DE BIENES MUEBLES, EQUIPOS Y ENSERES</t>
  </si>
  <si>
    <t xml:space="preserve">	48101716;48101716;72154402</t>
  </si>
  <si>
    <t>CONTRATAR LA ADQUISICIÓN Y EL SERVICIO DE MANTENIMIENTO DE EQUIPOS PURIFICADORES Y/O DISPENSADORES DE AGUA PARA LA SAE SAS.</t>
  </si>
  <si>
    <t>2025LG244</t>
  </si>
  <si>
    <t>LP-20 MANTENIMIENTO  PREVENTIVO Y CORRECTIVO CON SUMINISTRO DE REPUESTOS ORIGINALES Y MANO DE OBRA PARA LOS VEHÍCULOS QUE CONFORMAN EL PARQUE AUTOMOTOR ACTIVO DE LA SOCIEDAD Y LOS QUE LE HAYAN SIDO Y LE SEAN ASIGNADOS</t>
  </si>
  <si>
    <t>A-2-0-4-05-06</t>
  </si>
  <si>
    <t>MANTENIMIENTO EQUIPO DE NAVEGACION Y TRANSPORTE</t>
  </si>
  <si>
    <t>25191700;26111703;78181500;78181600</t>
  </si>
  <si>
    <t>PRESTAR EL SERVICIO DE MANTENIMIENTO PREVENTIVO Y CORRECTIVO CON SUMINISTRO DE REPUESTOS ORIGINALES Y MANO DE OBRA PARA LOS VEHICULOS QUE CONFORMAN EL PARQUE AUTOMOTOR ACTIVO DE LA SAE</t>
  </si>
  <si>
    <t>2025LG245</t>
  </si>
  <si>
    <t>LP-17 SUMINISTRO DE ELEMENTOS, INSUMOS Y MAQUINARIA PARA EL SERVICIO DE ASEO Y CAFETERIA</t>
  </si>
  <si>
    <t>A-2-0-4-04-17</t>
  </si>
  <si>
    <t>PRODUCTOS Y SUMINISTROS DE ASEO, CAFETERIA, RESTAURANTE Y OTROS</t>
  </si>
  <si>
    <t>47121500;47121600;47121700;47121800;47121900;47131500;47131600;47131700;47131800;47132100;50161509;50201700;52151500</t>
  </si>
  <si>
    <t>SUMINISTRAR ELEMENTOS, INSUMOS Y MAQUINARIA PARA EL SERVICIO DE ASEO Y CAFETERIA DE LA SAE</t>
  </si>
  <si>
    <t>2025LG282</t>
  </si>
  <si>
    <t>LP-NA VIATICOS Y GASTOS DE VIAJE ALIMENTACIÓN</t>
  </si>
  <si>
    <t>GASTOS GENERALES</t>
  </si>
  <si>
    <t>A-2-0-4-11-01</t>
  </si>
  <si>
    <t>ALIMENTACION</t>
  </si>
  <si>
    <t>90111501;90101600;90101700;90101604</t>
  </si>
  <si>
    <t>CONTRATAR LA ADQUISICIÓN DE TARJETAS Y/O BONOS DE ALIMENTACIÓN PARA SUMINISTRAR AL PERSONAL DE LA SAE QUE SE ENCUENTRA EN COMISIÓN DE SERVICIOS O CON AUTORIZACIÓN DE DESPLAZAMIENTO AL INTERIOR DEL PAÍS.</t>
  </si>
  <si>
    <t>e. Convocatoria pública</t>
  </si>
  <si>
    <t>2025LG024</t>
  </si>
  <si>
    <t>LP-02 COMISIONES VENTA INMUEBLES Y OTROS EXTINTO</t>
  </si>
  <si>
    <t xml:space="preserve">GASTOS GENERALES
GASTOS DE OPERACIÓN </t>
  </si>
  <si>
    <t>A-2-0-4-42-01
A-8-3-9-05-02</t>
  </si>
  <si>
    <t>COMISIONES CARTERA, INMUEBLES, MUEBLES, MARTILLO Y OTROS EXTINTO
COMISIONES CARTERA, INMUEBLES, MUEBLES, MARTILLO Y OTROS INCAUTADO</t>
  </si>
  <si>
    <t>DIRECCIÓN COMERCIAL</t>
  </si>
  <si>
    <t>PRESTAR SERVICIOS  PARA LA COMERCIALIZACIÓN Y VENTA DE INMUEBLES ADMINISTRADOS POR LA SAE.</t>
  </si>
  <si>
    <t>DIEGO YOANI CHAVEZ PRIETO</t>
  </si>
  <si>
    <t>dchavez@saesas.gov.co</t>
  </si>
  <si>
    <t>Estandarizar, actualizar y mejoraar la información del inventario de activos administrados por la SAE con criterios de calidad y opotunidad.</t>
  </si>
  <si>
    <t>2025LG028</t>
  </si>
  <si>
    <t>LP-01 HONORARIOS SERVICIOS PROFESIONALES PARA APOYAR A LA GERENCIA</t>
  </si>
  <si>
    <t>Prestar servicios profesionales para la validación de información predial (catastral y comercial) requerida para el paso a venta del portafolio asignado y cumplimiento de metas 2025 a cargo de la Dirección Comercial.</t>
  </si>
  <si>
    <t>Prestar servicios profesionales en calidad de abogado para el cierre de la liquidación del contrato 011-2015 incluyendo la generación de actividades y estrategias tendientes a la finalización por formalización o terminación de los negocios en trámite, proyección de do-cumentos contractuales, oficios y otro material propio de la gestión.</t>
  </si>
  <si>
    <t>2025LG291</t>
  </si>
  <si>
    <t>LP-32 ADQUIRIR MÓDULOS DE SUBASTA ELECTRÓNICA PARA LA REALIZACIÓN DE LOS TRAMITES CONTRACTUALES DE LA SAE</t>
  </si>
  <si>
    <t>A-2-0-4-01-08</t>
  </si>
  <si>
    <t>SOFTWARE</t>
  </si>
  <si>
    <t>DIRECCIÓN DE CONTRATACIÓN</t>
  </si>
  <si>
    <t>PRESTAR EL SERVICIO TECNOLÓGICO PARA REALIZAR LAS SUBASTAS INVERSAS ELECTÓNICAS QUE REQUIERA LA SAE</t>
  </si>
  <si>
    <t>a. Orden de Servicio o Compra</t>
  </si>
  <si>
    <t>ELKIN PEREZ ZAMBRANO</t>
  </si>
  <si>
    <t>elperez@saesas.gov.co</t>
  </si>
  <si>
    <t>2025LG292</t>
  </si>
  <si>
    <t>LP-01 HONORARIOS DE SERVICIOS PROFESIONALES PARA EL APOYO A LA GESTIÓN</t>
  </si>
  <si>
    <t>HONORARIOS ADMINISTRATIVOS</t>
  </si>
  <si>
    <t>PRESTAR SERVICIOS PROFESIONALES CON AUTONOMÍA TÉCNICA Y ADMINISTRATIVA PARA ESTRUCTURAR LOS PROCESOS DE CONTRATACIÓN QUE ADELANTE LA SOCIEDAD DE ACTIVOS ESPECIALES S.A.S.</t>
  </si>
  <si>
    <t>5, Contratación Directa</t>
  </si>
  <si>
    <t>DIEGO ROMERO RIVERA</t>
  </si>
  <si>
    <t>diromero@saesas.gov.co</t>
  </si>
  <si>
    <t>PRESTAR SERVICIOS PROFESIONALES CON AUTONOMÍA TÉCNICA Y ADMINISTRATIVA, PARA APOYAR A LA DIRECCIÓN DE CONTRATACIÓN EN LOS TEMAS PROPIOS DE SU GESTIÓN.</t>
  </si>
  <si>
    <t>PRESTAR SERVICIOS PROFESIONALES EXPERTOS CON AUTONOMÍA TÉCNICA Y ADMINISTRATIVA, PARA APOYAR A LA VICEPRESIDENCIA CORPORATIVA EN LOS TEMAS PROPIOS DE SU GESTIÓN.</t>
  </si>
  <si>
    <t>2025LG262</t>
  </si>
  <si>
    <t>LP-01 ESTUDIO DE SEGURIDAD A LOS ASPIRANTES A CONFORMAR EL BANCO DE HOJAS DE VIDA</t>
  </si>
  <si>
    <t>DIRECCIÓN DE TALENTO HUMANO</t>
  </si>
  <si>
    <t xml:space="preserve">PRESTAR LOS SERVICIOS DE ESTUDIOS DE SEGURIDAD PARA LOS ASPIRANTES A LOS DIFERENTES CARGOS DE LA PLANTA DE PERSONAL DE LA SOCIEDAD DE ACTIVOS ESPECIALES S.A.S. </t>
  </si>
  <si>
    <t>IVETH SUSANA AYALA RODRIGUEZ</t>
  </si>
  <si>
    <t>iayala@saesas.gov.co</t>
  </si>
  <si>
    <t>Dimensión Aprendizaje y Desarrollo_
Fortalecimiento de la gestión del conocimiento</t>
  </si>
  <si>
    <t>Desarrollar y potenciar las habilidades, competencias y conocimiento del talento humano de la SAE a través de procesos de gestión de conocimiento y gestión del cambio.</t>
  </si>
  <si>
    <t>2025LG263</t>
  </si>
  <si>
    <t>LP-01 APLICACIÓN DE PRUEBAS PSICOTÉCNICAS  Y DE COMPETENCIAS</t>
  </si>
  <si>
    <t xml:space="preserve">PRESTAR SERVICIOS DE PRUEBAS PSICOTÉCNICAS Y PSICOMÉTRICAS EN LÍNEA, PARA EVALUAR LAS HABILIDADES COGNITIVAS Y LAS COMPETENCIAS COMPORTAMENTALES DE LOS ASPIRANTES A OCUPAR LOS EMPLEOS OFRECIDOS POR LA SAE DENTRO DE SUS PROCESOS DE SELECCIÓN DE PERSONAL.
</t>
  </si>
  <si>
    <t>Fomentar un bienestar laboral armónico de acuerdo con los valores institucionales y las necesidades de los trabajadores de la SAE.</t>
  </si>
  <si>
    <t>2025LG264</t>
  </si>
  <si>
    <t>LP-01 PRESTAR SERVICIOS PROFESIONALES COMO INTERPRETE DE LENGUA DE SEÑAS COLOMBIANAS – ESPAÑOL,</t>
  </si>
  <si>
    <t>82112000;80111600</t>
  </si>
  <si>
    <t>PRESTAR SERVICIOS DE INTERPRETACIÓN DE LENGUA DE SEÑAS COLOMBIANA – ESPAÑOL, COMO MECANISMO PARA APOYAR EL ACCESO A LA COMUNICACIÓN Y LA INFORMACIÓN DE LA POBLACIÓN CON DISCAPACIDAD AUDITIVA.</t>
  </si>
  <si>
    <t>2025LG265</t>
  </si>
  <si>
    <t>LP-01 SERVICIO DE AUDITORIA Y CERTIFICACION BAJO ENTE ACREDITADO EN LA NORMA ISO:45001 DE SISTEMAS DE GESTION DE SEGURIDAD Y SALUD EN EL TRABAJO</t>
  </si>
  <si>
    <t>CONTRATAR LOS SERVICIOS DE PREAUDITORIA, AUDITORIA Y CERTIFICACIÓN ISO 45001:2018 PARA ALCANZAR SUS OBJETIVOS EN MATERIAL DE SEGURIDAD Y SALUD EN ELTRABAJO DE LA SAE</t>
  </si>
  <si>
    <t>2025LG269</t>
  </si>
  <si>
    <t xml:space="preserve">LP-16 SEGURIDAD INDUSTRIAL: ELEMENTOS DE PROTECCIÓN PERSONAL, SEÑALIZACIÓN PREVENTIVA, BRIGADAS DE EMERGENCIA, ELEMENTOS BOTIQUÍN, ENTRE OTROS.
</t>
  </si>
  <si>
    <t xml:space="preserve">A-2-0-4-04-03
</t>
  </si>
  <si>
    <t xml:space="preserve">ELEMENTOS DE SEGURIDAD INDUSTRIAL
</t>
  </si>
  <si>
    <t>ELEMENTOS DE SEGURIDAD INDUSTRIAL</t>
  </si>
  <si>
    <t>46180000;56101700;46182200</t>
  </si>
  <si>
    <t>SUMINISTRO DE EQUIPOS, ELEMENTOS DE PROTECCION PERSONAL  PARA LOS TRABAJORES DE LA SAE</t>
  </si>
  <si>
    <t>LP-16 SEGURIDAD INDUSTRIAL: ELEMENTOS DE PROTECCIÓN PERSONAL, SEÑALIZACIÓN PREVENTIVA, BRIGADAS DE EMERGENCIA, ELEMENTOS BOTIQUÍN, ENTRE OTROS.</t>
  </si>
  <si>
    <t>A-2-0-4-04-03</t>
  </si>
  <si>
    <t>42171600;55120000;46190000</t>
  </si>
  <si>
    <t>PRESTAR EL SERVICIO DE MANTENIMIENTO Y RECARGA DE LOS EXTINTORES DE LA SAE, PARA SU CORRECTO Y NORMAL FUNCIONAMIENTO, INCLUYENDO EL SUMINISTRO DE LOS REPUESTOS A QUE HAYA LUGAR Y SU SEÑALIZACION</t>
  </si>
  <si>
    <t>Iayala@saesas.gov.co</t>
  </si>
  <si>
    <t>2025LG271</t>
  </si>
  <si>
    <t>LP-16 DOTACIÓN REGLAMENTARIA Y UNIFORMIDAD</t>
  </si>
  <si>
    <t>A-2-0-4-04-02</t>
  </si>
  <si>
    <t>DOTACION</t>
  </si>
  <si>
    <t>80141628;80141629</t>
  </si>
  <si>
    <t>SUMINISTRAR BONOS CANJEABLES POR VESTIDO Y CALZADO, PARA TRABAJADORE(AS) BENEFICIARIOS DE DOTACIÓN LEGAL DE LA SAE</t>
  </si>
  <si>
    <t>2025LG272
2025LG273</t>
  </si>
  <si>
    <t>LP-19 SEGUROS DE VIDA
LP-19 PÓLIZA DE SEGURO EXEQUIAL</t>
  </si>
  <si>
    <t>A-2-0-4-09-06
A-2-0-4-09-12</t>
  </si>
  <si>
    <t>SEGURO DE VIDA
SEGUROS EXEQUIALES</t>
  </si>
  <si>
    <t>84131601;84131601;84131600</t>
  </si>
  <si>
    <t>CONTRATAR PÓLIZAS DE VIDA GRUPO Y EXEQUIALES PARA LAS PERSONAS VINCULADAS CON LA SOCIEDAD DE ACTIVOS ESPECIALES SAE S.A.S POR CONTRATO LABORAL Y/O DOCUMENTO DE NOMBRAMIENTO, A TRAVÉS DE UNA COMPAÑÍA DE SEGUROS LEGALMENTE CONSTITUIDA Y AUTORIZADA PARA OPERAR EN EL TERRITORIO NACIONAL.</t>
  </si>
  <si>
    <t>JULIO</t>
  </si>
  <si>
    <t>AGOSTO</t>
  </si>
  <si>
    <t>2025LG277</t>
  </si>
  <si>
    <t>LP-07 ARRENDAMIENTO SOFTWARE NOMINA ELECTRONICA</t>
  </si>
  <si>
    <t>A-2-0-4-10-03</t>
  </si>
  <si>
    <t>ARRENDAMIENTO SOFTWARE</t>
  </si>
  <si>
    <t>PRESTAR EL SERVICIO DE FACTURACION ELECTRONICA PARA LA NOMINA EN CUMPLIMIENTO DE LA RESOLUCIÓN 0013 DE 2021 DE LA SAE SAS.</t>
  </si>
  <si>
    <t>SEPTIEMBRE</t>
  </si>
  <si>
    <t>2025LG279</t>
  </si>
  <si>
    <t>LP-10 ESQUEMA DE SEGURIDAD PRESIDENCIA SAE</t>
  </si>
  <si>
    <t>A-2-0-4-05-10</t>
  </si>
  <si>
    <t>SERVICIO DE SEGURIDAD Y VIGILANCIA</t>
  </si>
  <si>
    <t>AUNAR ESFUERZOS ENTRE LA UNIDAD NACIONAL DE PROTECCIÓN UNP Y LA SOCIEDAD DE ACTIVOS ESPECIALES SAE SAS, PARA EJERCER LA ADECUADA PROTECCIÓN AL PRESIDENTE DE LA SAE SAS, QUIEN EN RAZÓN A SU CARGO Y FUNCIONES PRESENTA UN RIESGO EXTRAORDINARIO PARA SU VIDA, INTEGRIDAD LIBERTAD Y SEGURIDAD PERSONAL.</t>
  </si>
  <si>
    <t>2025LG295</t>
  </si>
  <si>
    <t>LP</t>
  </si>
  <si>
    <t>HONORARIOS SERVICIOS PROFESIONALES PARA APOYO A LA GESTION DE LA DIRECCION DE TALENTO HUMANO</t>
  </si>
  <si>
    <t xml:space="preserve">PRESTAR SERVICIOS PROFESIONALES CON AUTONOMÍA TÉCNICA Y ADMINISTRATIVADES PARA ACOMPAÑAR LA ACTUALIZACIÓN DEL MAPA DE PROCESOS EN LOS ASUNTOS DE BIENESTAR, NOMINA, SST, CICLO DE VIDA, CAPACITACIONES Y APOYO A LA DIRECCION DE TALENTO HUMANO  </t>
  </si>
  <si>
    <t>PRESTAR SERVICIOS DE CAPACITACIÓN QUE PROMUEVAN UNA CULTURA ORGANIZACIONAL COMPROMETIDA CON LA NO DISCRIMINACIÓN Y ESPACIO LIBRES DE VIOLENCIAS BASADA EN GENERO MEDIANTE TALLERES DE SENSIBILIZACIÓN DIRIGIDO A LOS TRABAJADORES Y TRABAJADORAS DE LA SOCIEDAD DE ACTIVOS ESPECIALES SAE SAS</t>
  </si>
  <si>
    <t>LP- HONORARIOS SERVICIOS PROFESIONALES PARA APOYO A LA GESTION DE LA  DIRECCION DE TALENTO HUMANO</t>
  </si>
  <si>
    <t>PRESTAR SERVICIOS PROFESIONALES CON AUTONOMÍA TÉCNICA Y ADMINISTRATIVA, PARA APOYAR A LA VICEPRESIDENCIA CORPORATIVA EN LOS TEMAS PROPIOS DE SU GESTIÓN.</t>
  </si>
  <si>
    <t>006-2025</t>
  </si>
  <si>
    <t>2025LG276</t>
  </si>
  <si>
    <t>LP-13 SERVICIOS DE CAPACITACION</t>
  </si>
  <si>
    <t>A-2-0-4-21-05</t>
  </si>
  <si>
    <t>SERVICIOS DE CAPACITACION</t>
  </si>
  <si>
    <t>80111504
80101702
86101710</t>
  </si>
  <si>
    <t>PRESTAR SERVICIOS DE CAPACITACIÓN, DIRIGIDO A LOS FUNCIONARIOS DE PLANTA DIRECTA DE LA SOCIEDAD DE ACTIVOS ESPECIALES</t>
  </si>
  <si>
    <t>Dimensión Financiera_ 
Control financiero y administrativo de los recursos económicos de la sociedad y de los activos que administra.</t>
  </si>
  <si>
    <t>2025LG107</t>
  </si>
  <si>
    <t>LP-01 HONORARIOS SERVICIOS PROFESIONALES PARA APOYO A LA GESTIÓN</t>
  </si>
  <si>
    <t>DIRECCIÓN FINANCIERA</t>
  </si>
  <si>
    <t>PRESTAR SERVICIOS PROFESIONALES DE ASESORÍA, CONSULTORÍA FINANCIERA, CONTABLE Y JURÍDICA PARA ACOMPAÑAR LOS PROCESOS DE RENDICIÓN DE CUENTAS, MESAS DE CONCILIACIÓN CON LOS DEPOSITARIOS Y DEMÁS ACTIVIDADES QUE REQUIERA LA DIRECCIÓN FINANCIERA.</t>
  </si>
  <si>
    <t>PENDIENTES DE SOLICITAR</t>
  </si>
  <si>
    <t xml:space="preserve">DIRECCION FINANCIERA </t>
  </si>
  <si>
    <t xml:space="preserve">
JOHN ALBEYRO PEÑA CARREÑO</t>
  </si>
  <si>
    <t>7431444 ext 213</t>
  </si>
  <si>
    <t>jopena@saesas.gov.co</t>
  </si>
  <si>
    <t>2025LG289</t>
  </si>
  <si>
    <t>LP-01 REVISORÍA FISCAL Y ASESORÍAS TIBUTARIAS</t>
  </si>
  <si>
    <t>PRESTAR LOS SERVICIOS DE REVISORÍA FISCAL, DE CONFORMIDAD CON LO ESTABLECIDO CON LA NORMATIVIDAD APLICABLE Y LOS ESTATUTOS SOCIALES DE LA SAE.</t>
  </si>
  <si>
    <t>Garantizar la recuperación de cartera por procesos de cobro persuasivo y judicialización.</t>
  </si>
  <si>
    <t>2025LG099
2025LG100</t>
  </si>
  <si>
    <t xml:space="preserve">LP-02 COMISIONES CARTERA Y OTROS EXTINTO
LP-02 COMISIONES CARTERA Y OTROS EN PROCESO
</t>
  </si>
  <si>
    <t>COMISIONES CARTERA</t>
  </si>
  <si>
    <t>CONTRATAR EL SERVICIO DE COBRO PERSUASIVO A LA CARTERA QUE LA SAE TIENE A SU CARGO COMO ADMINISTRADOR DEL FRISCO.</t>
  </si>
  <si>
    <t xml:space="preserve">Generar rentabilidad económica a partir de la diversificación de ingresos, para la inversión social y la lucha contra el crimen organizado. </t>
  </si>
  <si>
    <t>2025LG290</t>
  </si>
  <si>
    <t>LP-23 CUSTODIA PORTAFOLIO</t>
  </si>
  <si>
    <t>A-2-0-4-22-03</t>
  </si>
  <si>
    <t>ADMINISTRACIÓN DE PORTAFOLIO</t>
  </si>
  <si>
    <t>53121704;84121806</t>
  </si>
  <si>
    <t>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t>
  </si>
  <si>
    <t>2025LG011</t>
  </si>
  <si>
    <t>LP-01 HONORARIOS SERVICIOS DE APOYO</t>
  </si>
  <si>
    <t>OFICINA DE INTEGRIDAD, ANTICORRUPCIÓN Y CUMPLIMIENTO</t>
  </si>
  <si>
    <t>PRESTAR SERVICIOS PROFESIONALES CON AUTONOMÍA TÉCNICA Y ADMINISTRATIVA PARA REALIZAR LA PROGRAMACION EN DESARROLLO DE TABLEROS DE CONTROL POWER BI PARA LA OFICINA  DE INTEGRIDAD, ANTICORRUPCION Y CUMPLIMIENTO</t>
  </si>
  <si>
    <t>DANIEL SEBASTIAN CONTRERAS ORTIZ</t>
  </si>
  <si>
    <t>dcontreras@saesas.gov.co</t>
  </si>
  <si>
    <t xml:space="preserve">PRESTAR SERVICIOS PROFESIONALES CON AUTONOMÍA TÉCNICA Y ADMINISTRATIVA PARA ACOMPAÑAR JURÍDICAMENTE A LA OFICINA DE INTEGRIDAD, ANTICORRUPCIÓN Y CUMPLIMIENTO </t>
  </si>
  <si>
    <t xml:space="preserve">PRESTAR SERVICIOS DE APOYO A LA GESTIÓN CON AUTONOMÍA TÉCNICA Y ADMINISTRATIVA PARA REALIZAR LAS ACTIVIDADES OPERATIVAS TRANSVERSALES DE  LA OFICINA DE INTEGRIDAD, ANTICORRUPCIÓN Y CUMPLIMIENTO </t>
  </si>
  <si>
    <t>014-2025</t>
  </si>
  <si>
    <t>015-2025</t>
  </si>
  <si>
    <t>2025LG020;2025LG218</t>
  </si>
  <si>
    <t>LP-01 OPERADOR LOGISTICO</t>
  </si>
  <si>
    <t>HONORARIOS ADMINISTRATIVOS EXTINTO;HONORARIOS ADMINISTRATIVOS</t>
  </si>
  <si>
    <t>HONORARIOS ADMINISTRATIVOS EXTINTO
HONORARIOS ADMINISTRATIVOS</t>
  </si>
  <si>
    <t>OFICINA DE PRENSA Y COMUNICACIONES</t>
  </si>
  <si>
    <t xml:space="preserve">80111623;80141600;80141900;80161507;81141601;90101600;93141701;
94121513;80141607
</t>
  </si>
  <si>
    <t>CONTRATAR LA PRESTACIÓN DE SERVICIO INTEGRAL DE ACUERDO CON LOS REQUERIMIENTOS DE LA SOCIEDAD DE ACTIVOS ESPECIALES SAS, PARA QUE DENTRO DE UNA BOLSA DE PRODUCTOS PRESTE EL SERVICIO DE APOYO OPERATIVO Y LOGISTICO EN EL TERRITORIO NACIONAL.</t>
  </si>
  <si>
    <t>JUNIO</t>
  </si>
  <si>
    <t>FRISCO 
SAE</t>
  </si>
  <si>
    <t>MAURICIO ALEXIS RIVEROS QUINTERO</t>
  </si>
  <si>
    <t>mriveros@saesas.gov.co</t>
  </si>
  <si>
    <t>2025LG219</t>
  </si>
  <si>
    <t>LP-01 HONORARIOS SERVICIOS PROFESIONALES PARA APOYO A LA GESTIÓN DE LA OFICINA DE COMUNICACIONES Y ATENCION AL CIUDADANO</t>
  </si>
  <si>
    <t>PRESTAR SERVICIOS PROFESIONALES CON AUTONOMÍA TÉCNICA Y ADMINISTRATIVA PARA EL DESARROLLO Y APOYO A LA GESTIÓN DE LA OFICINA DE PRENSA Y COMUNICACIONES DE LA SAE</t>
  </si>
  <si>
    <t>2025LG220</t>
  </si>
  <si>
    <t>LP-32 LICENCIAS ADOBE</t>
  </si>
  <si>
    <t>ADQUIRIR LAS LICENCIAS DE EDICIÓN PARA LA CREACIÓN DE CONTENIDOS DIGITALES QUE REQUIERA LA OFICINA DE PRENSA Y COMUNICACIONES DE LA SAE</t>
  </si>
  <si>
    <t>2025LG221</t>
  </si>
  <si>
    <t>LP-03 IMPRESOS</t>
  </si>
  <si>
    <t>A-2-0-4-07-06</t>
  </si>
  <si>
    <t>OTROS GASTOS POR IMPRESOS Y PUBLICACIONES</t>
  </si>
  <si>
    <t>55101500;73151900;82101500;82121500</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</si>
  <si>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</si>
  <si>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 xml:space="preserve">2025LG015
</t>
  </si>
  <si>
    <t xml:space="preserve">LP-32 COMPRA DE INFRAESTRUCTURA Y LOS SERVICIOS QUE LA ACOMPAÑAN (REDES, COMUNICACIONES, SEGURIDAD, SERVICIO DE NUBE, SOFTWARE BASE Y TRANSFERENCIA DE CONOCIMIENTO, ENTRE OTROS)
</t>
  </si>
  <si>
    <t>A-2-0-4-01-06</t>
  </si>
  <si>
    <t>HARDWARE EXTINTO</t>
  </si>
  <si>
    <t>OFICINA DE TECNOLOGÍAS Y SISTEMAS DE LA INFORMACIÓN</t>
  </si>
  <si>
    <t>8111250;181112200;81112501</t>
  </si>
  <si>
    <t>ADQUISICIÓN Y RENOVACION DE LICENCIAMIENTO FORTICARE PREMIUM SUPPORT, EQUIPOS FORTINET Y EXTREME, SOPORTE PARA LA CONECTIVIDAD SOC (CENTRO DE OPERACIONES DE SEGURIDAD) Y SEGURIDAD DE LA RED Y PRESTACION DE SERVICIO NOC (CENTRO DE OPERACIONES DE RED).</t>
  </si>
  <si>
    <t>EN PROYECCIÓN</t>
  </si>
  <si>
    <t>DIVEITH DIANA CRISTINA DÁVILA GÓMEZ</t>
  </si>
  <si>
    <t>ddavila@saesas.gov.co</t>
  </si>
  <si>
    <t>2025LG019</t>
  </si>
  <si>
    <t>LP-01 HONORARIOS PERSONAL PARA PROYECTO OGI</t>
  </si>
  <si>
    <t xml:space="preserve">PRESTAR SERVICIOS PROFESIONALES CON AUTONOMÍA TÉCNICA Y ADMINISTRATIVA PARA REALIZAR EL ANÁLISIS, LEVANTAMIENTO, CONSTRUCCIÓN, PRUEBAS E INTEGRACIONES DE LOS REQUERIMIENTOS, DE LOS APLICATIVOS MISIONALES DE LA SOCIEDAD DE ACTIVOS ESPECIALES SAS ASIGNADOS.   </t>
  </si>
  <si>
    <t>DEVUELTO</t>
  </si>
  <si>
    <t xml:space="preserve">PRESTAR SERVICIOS PROFESIONALES CON AUTONOMÍA TÉCNICA Y ADMINISTRATIVA PARA DESARROLLAR, CONSTRUIR E INTEGRAR LOS REQUERIMIENTOS DE LOS APLICATIVOS MISIONALES DE LA SOCIEDAD DE ACTIVOS ESPECIALES SAS ASIGNADOS. </t>
  </si>
  <si>
    <t>2025LG014</t>
  </si>
  <si>
    <t>LP-32 COMPRA DE APLICACIONES Y LOS SERVICIOS QUE LA ACOMPAÑAN (SUSCRIPCIONES, LICENCIAMIENTO, RENOVACIÓN, SEGURIDAD, SERVICIOS DE NUBE Y TRANSFERENCIA DE CONOCIMIENTO, ENTRE OTROS)</t>
  </si>
  <si>
    <t>SOFTWARE EXTINTO</t>
  </si>
  <si>
    <t>81112100;81112000</t>
  </si>
  <si>
    <t>SERVICIOS DE PLATAFORMA DE NUBE PÚBLICA PARA LA SOCIEDAD DE ACTIVOS ESPECIALES</t>
  </si>
  <si>
    <t>2025LG017</t>
  </si>
  <si>
    <t>LP-32 MANTENIMIENTO DE APLICACIONES Y LOS SERVICIOS QUE LA ACOMPAÑAN (SOPORTE, ENTRE OTROS)</t>
  </si>
  <si>
    <t>A-2-0-4-05-13</t>
  </si>
  <si>
    <t>MANTENIMIENTO DE SOFTWARE</t>
  </si>
  <si>
    <t>ADQUISICION, RENOVACIÓN, SOPORTE Y MANTENIMIENTO DE LICENCIAS DE UNA SOLUCIÓN DE ANÁLISIS DE COMPROMISOS EN TIEMPO REAL (LUMU) PARA LA SOCIEDAD DE ACTIVOS ESPECIALES SAS</t>
  </si>
  <si>
    <t>2025LG016</t>
  </si>
  <si>
    <t>LP-07 ARRENDAMIENTOS DE HARDWARE Y SOFTWARE Y LOS SERVICIOS QUE LO ACOMPAÑAN (SUSCRIPCIONES, LICENCIAMIENTO, RENOVACIÓN, SEGURIDAD, SERVICIOS DE NUBE Y TRANSFERENCIA DE CONOCIMIENTO, ENTRE OTROS)</t>
  </si>
  <si>
    <t>A-2-0-4-10-01</t>
  </si>
  <si>
    <t>ARRENDAMIENTO DE BIENES MUEBLES</t>
  </si>
  <si>
    <t>ARRIENDO Y SOPORTE DE PRIMER NIVEL DE COMPUTADORES, PERIFÉRICOS Y COMPONENTES DE HARDWARE Y SOFTWARE PARA LA SOCIEDAD DE ACTIVOS ESPECIALES SAS.</t>
  </si>
  <si>
    <t>PRESTAR SERVICIOS DE DESARROLLO, SOPORTE Y MANTENIMIENTO DEL SISTEMA INTEGRADO PARA GESTIÓN FINANCIERA Y ADMINISTRATIVA APLICATIVO SEVEN-ERP  (ENTERPRISE RESOURCE PLANNING / PLANIFICACION DE RECURSOS EMPRESARIALES) Y GESTIÓN DE TALENTO HUMANO KACTUS PARA LA SOCIEDAD DE ACTIVOS ESPECIALES SAE SAS. </t>
  </si>
  <si>
    <t>81112200;81111800</t>
  </si>
  <si>
    <t>PRESTAR SERVICIOS PARA LA GARANTÍA EXTENDIDA, MANTENIMIENTO PREVENTIVO, MANTENIMIENTO CORRECTIVO Y SOPORTE TÉCNICO PARA EL SISTEMA DE ALMACENAMIENTO EN RED (NAS) DE LA ENTIDAD</t>
  </si>
  <si>
    <t>PRESTAR LOS SERVICIOS DE SOPORTE Y ACTUALIZACIONES DE LICENCIAS ARCGIS QUE TIENE LA SOCIEDAD DE ACTIVOS ESPECIALES S.A.S </t>
  </si>
  <si>
    <t xml:space="preserve">A-2-0-4-01-06
</t>
  </si>
  <si>
    <t xml:space="preserve">HARDWARE EXTINTO
</t>
  </si>
  <si>
    <t>81112400;81111800</t>
  </si>
  <si>
    <t>PRESTAR SERVICIOS DE DIAGNÓSTICO, ACTUALIZACIÓN, CONFIGURACIÓN, SOPORTE Y MANTENIMIENTO DEL SISTEMA DE GESTIÓN DE SERVICIOS DE TECNOLOGÍA (GLPI) DE LA SOCIEDAD DE ACTIVOS ESPECIALES SAS.</t>
  </si>
  <si>
    <t>81112200;43233400</t>
  </si>
  <si>
    <t>ADQUISICIÓN Y RENOVACIÓN DE LICENCIAS PARA HERRAMIENTA DE CUSTODIA Y SEGURIDAD DE LA INFORMACIÓN PARA LA GESTIÓN DE COPIAS DE RESPALDO.</t>
  </si>
  <si>
    <t>2025LG214</t>
  </si>
  <si>
    <t>81112400;43233400</t>
  </si>
  <si>
    <t>PRESTAR SERVICIOS DE ARRENDAMIENTO, SOPORTE, MANTENIMIENTO Y ACTUALIZACION DE LA PLATAFORMA TELEFONICA PARA LA SOCIEDAD DE ACTIVOS ESPECIALES SAS.</t>
  </si>
  <si>
    <t>2025LG212</t>
  </si>
  <si>
    <t xml:space="preserve">RENOVACIÓN DE CERTIFICADO SSL WILCARD DE LA SOCIEDAD DE ACTIVOS ESPECIALES SAESAS. </t>
  </si>
  <si>
    <t>81112501;43231512</t>
  </si>
  <si>
    <t>CONTRATAR LA ADQUISICIÓN DE CERTIFICADOS DE FIRMA DIGITAL, Y EL SERVICIO DE API PARA INTEGRACIÓN CON APLICATIVOS MISIONALES.</t>
  </si>
  <si>
    <t>2025LG012</t>
  </si>
  <si>
    <t>OFICINA JURÍDICA</t>
  </si>
  <si>
    <t>PRESTAR SERVICIOS PROFESIONALES CON AUTONOMÍA TÉCNICA Y ADMINISTRATIVA PARA ASESORAR JURÍDICAMENTE EN LOS ASUNTOS ESTRATÉGICOS DE LA OFICINA JURÍDICA DE LA PRESIDENCIA DE LA SAE</t>
  </si>
  <si>
    <t xml:space="preserve">
JUAN BAUTISTA RIVAS RAMOS</t>
  </si>
  <si>
    <t>jrivas@saesas.gov.co</t>
  </si>
  <si>
    <t>2025LG133</t>
  </si>
  <si>
    <t>LP-01 HONORARIOS SERVICIOS PROFESIONALES ESPECIALIZADOS PARA APOYAR A LA VICEPRESIDENCIA DE BIENES MUEBLES E INMUEBLES DE LA SAE EN LAS GESTIONES QUE SE DEBAN ADOPTAR EN EL MARCO DE LAS FUNCIONES DE LA VICEPRESIDENCIA</t>
  </si>
  <si>
    <t>VICEPRESIDENCIA DE ACTIVOS MUEBLES E INMUEBLES</t>
  </si>
  <si>
    <t>PRESTAR SERVICIOS PROFESIONALES CON AUTONOMÍA TÉCNICA Y ADMINISTRATIVA PARA ACOMPAÑAR LOS PROCESOS DE LAS DIFERENTES DIRECCIONES DE LA VICEPRESIDENCIA DE ACTIVOS MUEBLES E INMUEBLES DE LA SAE</t>
  </si>
  <si>
    <t xml:space="preserve">PRESTAR SERVICIOS PROFESIONALES CON AUTONOMÍA TÉCNICA Y ADMINISTRATIVA EN LA VICEPRESIDENCIA DE ACTIVOS MUEBLES E INMUEBLES </t>
  </si>
  <si>
    <t>2025LG167</t>
  </si>
  <si>
    <t>LP-01 HONORARIOS DE SERVICIOS PROFESIONALES PARA EL APOYO A LA GESTION DE LA VICEPRESIDENCIA DE SOCIEDADES</t>
  </si>
  <si>
    <t>VICEPRESIDENCIA DE SOCIEDADES</t>
  </si>
  <si>
    <t>PRESTAR SERVICIOS PROFESIONALES CON AUTONOMÍA TÉCNICA Y ADMINISTRATIVA, PARA APOYAR A LA VICEPRESIDENCIA DE SOCIEDADES EN LOS TEMAS PROPIOS DE SU GESTIÓN</t>
  </si>
  <si>
    <t xml:space="preserve"> HERMEY CAMILO LOPEZ ACOSTA </t>
  </si>
  <si>
    <t>hlopez@saesas.gov.co</t>
  </si>
  <si>
    <t>si</t>
  </si>
  <si>
    <t>2025LG127</t>
  </si>
  <si>
    <t>LP-01 DEFENSA JUDICIAL, CARTERA, VIGILANCIA JUDICIAL,  PERITOS ESPECIALES,  PROCESOS ESPECIALES, ENTRE OTROS</t>
  </si>
  <si>
    <t>Gastos de personal</t>
  </si>
  <si>
    <t>DIRECCIÓN DE ASUNTOS LEGALES MISIONALES</t>
  </si>
  <si>
    <t>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t>
  </si>
  <si>
    <t>ANYI SHARLYN MARÍN CAMARGO</t>
  </si>
  <si>
    <t>7431444 Ext. 431</t>
  </si>
  <si>
    <t>amarin@saesas.gov.co</t>
  </si>
  <si>
    <t>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t>
  </si>
  <si>
    <t>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t>
  </si>
  <si>
    <t>PRESTAR SERVICIOS PROFESIONALES DE REPRESENTACIÓN EXTRAJUDICIAL Y/O JUDICIAL PARA LA RECUPERACIÓN DE CARTERA EN DEFENSA DE LOS INTERESES DE LA SOCIEDAD DE ACTIVOS ESPECIALES S.A. (SAE – SAS) EN REPRESENTACIÓN DEL FONDO PARA LA REHABILITACIÓN, INVERSIÓN SOCIAL Y LUCHA CONTRA EL CRIMEN ORGANIZADO (FRISCO)</t>
  </si>
  <si>
    <t>PRESTAR SERVICIOS PROFESIONALES DE REPRESENTACIÓN JUDICIAL, EXTRAJUDICIAL Y ASESORÍAS EN ASUNTOS PENALES DE INTERÉS PARA LA ENTIDAD CONFORME LO SOLICITADO POR LA SOCIEDAD DE ACTIVOS ESPECIALES S.A.S.</t>
  </si>
  <si>
    <t>2025LG130</t>
  </si>
  <si>
    <t>PRESTAR SERVICIOS PROFESIONALES DE ASESORÍA JURÍDICA INTEGRAL Y DE ALTO IMPACTO EN CUALQUIER ESPECIALIDAD QUE REQUIERA LA SOCIEDAD DE ACTIVOS ESPECIALES S.A.S., A TRAVÉS DE LA DIRECCIÓN DE ASUNTOS LEGALES MISIONALES Y/O VICEPRESIDENCIA OPERATIVA.</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</si>
  <si>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</si>
  <si>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</si>
  <si>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</si>
  <si>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2025LG006</t>
  </si>
  <si>
    <t>GERENCIA DE DEPOSITARIOS, MANDATARIOS Y LIQUIDADORES</t>
  </si>
  <si>
    <t>PRESTAR SERVICIOS DE APOYO A LA GESTIÓN, CON AUTONOMÍA TÉCNICA Y ADMINISTRATIVA PARA REALIZAR LA EVALUACIÓN, SELECCIÓN Y SEGUIMIENTO A LOS ASPIRANTES Y/O  LOS DEPOSITARIOS PROVISIONALES.</t>
  </si>
  <si>
    <t>KATHERINE LICETH PEREZ VARGAS</t>
  </si>
  <si>
    <t>kperez@saesas.gov.co</t>
  </si>
  <si>
    <t>PRESTAR SERVICIOS PROFESIONALES, CON AUTONOMÍA TÉCNICA Y ADMINISTRATIVA PARA REALIZAR  REVISIÓN, DIAGNÓSTICO, DEPURACIÓN, ACTUALIZACIÓN Y ARMONIZACIÓN DE LAS BASES DE DATOS DE GERENCIA DE DEPOSITARIOS, MANDATARIOS Y LIQUDADORES</t>
  </si>
  <si>
    <t>PRESTAR SERVICIOS PROFESIONALES, CON AUTONOMÍA TÉCNICA Y ADMINISTRATIVA PARA LA GESTIÓN Y SEGUIMIENTO DE LOS PROCESOS FINANCIEROS Y CONTABLES SOLICITADOS POR LAS DISTINTAS ÁREAS DE LA SAE.</t>
  </si>
  <si>
    <t>PRESTAR SERVICIOS PROFESIONALES CON AUTONOMÍA TÉCNICA Y ADMINISTRATIVA  PARA  REALZAR EL PROCESO DE EVALUACIÓN TÉCNICA, SELECCIÓN Y SEGUIMIENTO  DE DEPOSITARIOS PROVISIONALES,GERENTES POPULARES Y/O DEPOSITARIOS POPULARES DENTRO DEL MARCO DE LAS CONVOCATORIAS ADELANTADAS POR LA DE DEPOSITARIOS, MANDATARIOS Y LIQUDADORES</t>
  </si>
  <si>
    <t xml:space="preserve">PRESTAR SERVICIOS PROFESIONALES CON AUTONOMÍA TÉCNICA Y ADMINISTRATIVA PARA LA GESTIÓN Y SEGUIMIENTO DE LOS PROCESOS DE RENDICIÓN DE CUENTAS ADMINISTRATIVAS DE LAS ACTIVIDADES REALIZADAS POR LOS DEPOSITARIOS PROVISIONALES,GERENTES POPULARES Y/O DEPOSITARIOS POPULARES </t>
  </si>
  <si>
    <t>Garantizar el acceso a la información pública, la participación ciudadana y el diálogo social entre la SAE y poblaciones constitucionalmente protegidas y demás grupos de interés, con principios de inclusión, transparencia, calidad y consistencia.</t>
  </si>
  <si>
    <t>PRESTAR SERVICIOS PROFESIONALES CON AUTONOMÍA TÉCNICA Y ADMINISTRATIVA  PARA ACOMPAÑAR LA GESTIÓN DOCUMENTAL DE LA GERENCIA DE DEPOSITARIOS, MANDATARIOS Y LIQUIDADORES, ASÍ COMO LAS DEMÁS ACTIVIDADES ADMINSTRATIVAS QUE REQUIERA EL ÁREA.</t>
  </si>
  <si>
    <t xml:space="preserve">PRESTAR SERVICIOS PROFESIONALES CON AUTONOMÍA TÉCNICA Y ADMINISTRATIVA PARA REALIZAR LA GESTIÓN ADMINISTRATIVA, DE CAPACITACIÓN, SEGUIMIENTO Y EVALUACIÓN DE LOS PROCESOS RELACIONADOS CON LA ASIGNACIÓN Y ADMINISTRACIÓN DE ACTIVOS DE GERENTES Y DEPOSITARIOS POPULARES. </t>
  </si>
  <si>
    <t>2025LG002; 2025LG003; 2025LG004;2025LG005; 2025LG038; 2025LG051; 2025LG064; 2025LG083</t>
  </si>
  <si>
    <t>LP-05 OPERADOR LOGÍSTICO CENTRO ORIENTE - ADMINISTRACIÓN, DESALOJOS, VISITAS, ENTRE OTROS DE BIENES
LP-05 OPERADOR LOGÍSTICO SUR - ADMINISTRACIÓN, DESALOJOS, VISITAS, ENTRE OTROS DE BIENES
LP-05 OPERADOR LOGÍSTICO CARIBE
LP-05 OPERADOR LOGÍSTICO OCCIDENTE - ADMINISTRACIÓN, DESALOJOS, VISITAS, ENTRE OTROS DE BIENES</t>
  </si>
  <si>
    <t>Gastos Operacionales</t>
  </si>
  <si>
    <t>A-8-3-9-08-01</t>
  </si>
  <si>
    <t>OTROS GASTOS INCAUTADO</t>
  </si>
  <si>
    <t>VICEPRESIDENCIA OPERATIVA / DIRECCIONES TERRITORIALES / DIRECCIÓN DE CONTROL DE INVENTARIO</t>
  </si>
  <si>
    <t>PRESTAR SERVICIOS DE LOGÍSTICA INTEGRAL NECESARIOS PARA EL DESARROLLO DE LAS ACTIVIDADES PROPIAS DE LA ADMINISTRACIÓN DE LOS ACTIVOS ENTREGADOS A LA SOCIEDAD DE ACTIVOS ESPECIALES S.A.S.</t>
  </si>
  <si>
    <t>SIN TRÁMITE</t>
  </si>
  <si>
    <t>ANYI SHARLYN MARIN CAMARGO</t>
  </si>
  <si>
    <t>Dimesión Productiva, Social y Ambiental_ 
Destinación de activos al fomento a la economía populoar.</t>
  </si>
  <si>
    <t>Democratizar los activos administrados por la SAE a través de mecanismos de dispodición temporal y definitiva que permitan la creación de valor publico, social y ambiental; aporten al desarrollo territorial y productivo y garanticen la función social y ecologixa de la propiedad.</t>
  </si>
  <si>
    <t>2025LG160;2025LG161</t>
  </si>
  <si>
    <t>LP-01 REALIZACIÓN AVALÚOS EN PROCESO;LP-01 REALIZACIÓN AVALÚOS EXTINTOS</t>
  </si>
  <si>
    <t>A-8-3-9-10-03;A-1-0-2-12-03</t>
  </si>
  <si>
    <t>REALIZACIÓN AVALÚOS EN PROCESO; REALIZACIÓN AVALÚOS EXTINTOS</t>
  </si>
  <si>
    <t>HONORARIOS AVALUOS INCAUTADO;HONORARIOS AVALUOS EXTINTO</t>
  </si>
  <si>
    <t>DIRECCIÓN DE ANALÍTICA, ALISTAMIENTO Y VALORACIÓN</t>
  </si>
  <si>
    <t>CONFORMAR UN INSTRUMENTO COMERCIAL MARCO PARA EL PROCESO DE AVALÚOS COMERCIALES, QUE PRESTEN LOS SERVICIOS CORRESPONDIENTES A LA ELABORACIÓN, ACTUALIZACIÓN, ASÍ COMO LA EMISIÓN DE CONCEPTOS TÉCNICOS DE VALOR Y ANÁLISIS DE DATOS EN VALORACIÓN SOBRE LOS BIENES INMUEBLES QUE TENGA SAE SAS BAJO SU ADMINISTRACIÓN.</t>
  </si>
  <si>
    <t>2025LG162;2025LG163</t>
  </si>
  <si>
    <t>LP-34 SANEAMIENTOS Y LEVANTAMIENTOS TOPOGRAFIA EN PROCESO;LP-34 SANEAMIENTOS Y LEVANTAMIENTOS TOPOGRAFIA EXTINTOS</t>
  </si>
  <si>
    <t>A-8-3-9-10-01;A-1-0-2-12-01</t>
  </si>
  <si>
    <t>SANEAMIENTOS Y LEVANTAMIENTOS TOPOGRAFIA EN PROCESO;SANEAMIENTOS Y LEVANTAMIENTOS TOPOGRAFIA EXTINTOS</t>
  </si>
  <si>
    <t>HONORARIOS VARIOS INCAUTADO;HONORARIOS ADMINISTRATIVOS EXTINTO</t>
  </si>
  <si>
    <t>80131700; 80131800; 80161600; 81101500</t>
  </si>
  <si>
    <t>CONFORMAR UN INSTRUMENTO COMERCIAL MARCO  PARA EL SANEAMIENTO INTEGRAL FÍSICO CATASTRAL, SOBRE AQUELLOS INMUEBLES URBANOS Y/O RURALES LOCALIZADOS EN TODO EL TERRITORIO NACIONAL Y QUE FORMEN PARTE DEL INVENTARIO DE SAE SAS</t>
  </si>
  <si>
    <t>2025LG164;2025LG165</t>
  </si>
  <si>
    <t>LP-25 ROM (REPARACIONES, OBRAS Y MANTENIMIENTO INCLUIDAS LAS DEMOLICIONES) EXTINTOS;LP-25 ROM (REPARACIONES, OBRAS Y MANTENIMIENTO INCLUIDAS LAS DEMOLICIONES) EN PROCESO</t>
  </si>
  <si>
    <t>A-2-0-4-05-01;A-8-3-9-07-02</t>
  </si>
  <si>
    <t>ROM (REPARACIONES, OBRAS Y MANTENIMIENTO INCLUIDAS LAS DEMOLICIONES) EXTINTOS;ROM (REPARACIONES, OBRAS Y MANTENIMIENTO INCLUIDAS LAS DEMOLICIONES) EN PROCESO</t>
  </si>
  <si>
    <t>MANTENIMIENTO DE BIENES INMUEBLES EXTINTO;ROM  Y DEMOLICIONES INCAUTADO</t>
  </si>
  <si>
    <t>80131700;81101508</t>
  </si>
  <si>
    <t>PRESTAR LOS SERVICIOS DE EJECUCIÓN DE ACTIVIDADES DE REPARACIONES, OBRAS Y MANTENIMIENTO (ROM), Y OTROS ARREGLOS LOCATIVOS A LOS INMUEBLES EN ADMINISTRACIÓN DE LA SAE SAS, DE ACUERDO CON LA DIRECCIÓN TERRITORIAL DONDE SE HAYA OFERTADO SUS SERVICIOS Y DONDE HAYAN SIDO ADJUDICADOS.</t>
  </si>
  <si>
    <t>2025LG143</t>
  </si>
  <si>
    <t>LP-26 ADMINSITRACIÓN Y DISPOSICIÓN FINAL DE SUSTANCIAS</t>
  </si>
  <si>
    <t>A-2-0-4-41-13;A-8-3-9-08-01</t>
  </si>
  <si>
    <t>ADMINSITRACIÓN Y DISPOSICIÓN FINAL DE SUSTANCIAS</t>
  </si>
  <si>
    <t xml:space="preserve">DIRECCION PARA LA DEMOCRATIZACION DE ACTIVOS MUEBLES </t>
  </si>
  <si>
    <t>7613160;76131600;77111505;77131701;80101708;80110000;20102303;22101527</t>
  </si>
  <si>
    <t xml:space="preserve">
CONFORMAR UN INSTRUMENTO COMERCIAL MARCO PARA LA PRESTACIÓN DEL SERVICIO DE DESTRUCCIÓN DE SUSTANCIAS QUÍMICAS Y MATERIAL MINERAL QUE SON ADMINISTRADOS POR LA SOCIEDAD DE ACTIVOS ESPECIALES S.A.S.</t>
  </si>
  <si>
    <t xml:space="preserve">DIRECCION DEMOCRATIZACION ACTIVOS MUEBLES </t>
  </si>
  <si>
    <t>JOSE IGNACIO ALEMAN BUITRAGO</t>
  </si>
  <si>
    <t>JALEMAN@SAESAS.GOV.CO</t>
  </si>
  <si>
    <t>N/A</t>
  </si>
  <si>
    <t>11191600;31132000</t>
  </si>
  <si>
    <t>REALIZAR LA VENTA DE MATERIAL FERROSO, RESULTANTE DE LA DESNATURALIZACION DE LOS BIENES MUEBLES, QUE SEAN OBJETO DE CHATARRIZACION, DE LA TIPOLOGIA MEDIOS DE TRANPORTE (AUTOMOTORES, EMBARCACIONES Y AERONAVES) Y DAO  (MUEBLES) ADMINISTRADOS POR LA SOCIEDAD DE ACTIVOS ESPECIALES S.A.S</t>
  </si>
  <si>
    <t>Fomentar las economías populares y comunitarias a partir de proyectos estratégicos que generen valor público, social y ambiental.</t>
  </si>
  <si>
    <t> 2025LG156
2025LG155</t>
  </si>
  <si>
    <t> LP-NA MEDIDAS DE COMPENSACIONCON CORALINA</t>
  </si>
  <si>
    <t>A-8-3-9-18-01;A-2-0-4-15-01</t>
  </si>
  <si>
    <t>SENTENCIAS Y/O CONCILIACIONES EXTINTO</t>
  </si>
  <si>
    <t xml:space="preserve">GASTOS OPERACIONALES </t>
  </si>
  <si>
    <t>CONTRATAR LOS SERVICIOS DE TRASPLANTE Y CUIDADO DE GUARDERÍAS DE CORALES EN LA ZONA DE REMOCIÓN DE LA EMBARCACIÓN MR. GOBY UBICADO EN LA ISLA DE SAN ANDRÉS Y PROVIDENCIA, EN CUMPLIMIENTO DEL PLAN DE COMPENSACIÓN AMBIENTAL Y MEDIDAS DE MITIGACIÓN APROBADO POR LA CORPORACIÓN PARA EL DESARROLLO SOSTENIBLE DEL ARCHIPIÉLAGO DE SAN ANDRÉS, PROVIDENCIA Y SANTA CATALINA – CORALINA, EN VIRTUD DE LA RESOLUCIÓN 403 DE 2015 EXPEDIDA POR LA MISMA.</t>
  </si>
  <si>
    <t>2025LG086</t>
  </si>
  <si>
    <t>LP APOYO A LA GESTIÓN DE LOS PROCESOS DE LA VC</t>
  </si>
  <si>
    <t>APOYO A LA GESTIÓN DE LOS PROCESOS DE LA VC</t>
  </si>
  <si>
    <t>VICEPRESIDENCIA CORPORATIVA</t>
  </si>
  <si>
    <t xml:space="preserve">PRESTAR SERVICIOS PROFESIONALES CON AUTONOMÍA TÉCNICA Y ADMINISTRATIVA, PARA APOYAR A LA VICEPRESIDENCIA CORPORATIVA EN LOS TEMAS PROPIOS DE SU GESTIÓN.
</t>
  </si>
  <si>
    <t>AURA ELVIRA GOMEZ MARTINEZ</t>
  </si>
  <si>
    <t>augomez@saesas.gov.co</t>
  </si>
  <si>
    <t>009-2025</t>
  </si>
  <si>
    <t>010-2025</t>
  </si>
  <si>
    <t>PRESTAR SERVICIOS PROFESIONALES CON AUTONOMIA TECNICA Y ADMINISTRATIVA  PARA ACOMPAÑAR JURIDICAMENTE A LA VICEPRESIDENCIA CORPORATIVA EN EL MARCO DE SU GESTIÓN.</t>
  </si>
  <si>
    <t>008-2025</t>
  </si>
  <si>
    <t>PRESTAR SERVICIOS DE ACOMPAÑAMIENTO DE FORMA AUTONOMIA TECNICA Y ADMINISTRATIVA, EN MATERIA JURIDICO LABORAL A LA DIRECCIÓN DE TALENTO HUMANO Y A LA VICEPRESIDENCIA CORPORATIVA</t>
  </si>
  <si>
    <t>016-2025</t>
  </si>
  <si>
    <t>2025LG191</t>
  </si>
  <si>
    <t>LP-23 PAZ ADMINISTRACIÓN 
PORTAFOLIO (PAT)</t>
  </si>
  <si>
    <t>ADMINISTRACIÓN DE 
PORTAFOLIO</t>
  </si>
  <si>
    <t xml:space="preserve">Dirección de Proyectos </t>
  </si>
  <si>
    <t>DIRECCION DE PROYECTOS</t>
  </si>
  <si>
    <t>93151605 - 93151501  - 93121705</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</si>
  <si>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</si>
  <si>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Por la minima cuantía  prevista en el numeral 5 del artículo 2 de la Ley 1150 de 2007 (Estatuto Genral de Contratación Estatal)</t>
  </si>
  <si>
    <t>PAZ</t>
  </si>
  <si>
    <t>DIRECCIÓN DE PROYECTOS</t>
  </si>
  <si>
    <t>JAIRO ANDRES RIVERA HENKER</t>
  </si>
  <si>
    <t>601 7431444</t>
  </si>
  <si>
    <t>jarivera@saesas.gov.co</t>
  </si>
  <si>
    <t>2025LG183</t>
  </si>
  <si>
    <t>LP-01 PAZ HONORARIOS AVALÚO 
DE BIENES</t>
  </si>
  <si>
    <t>A-1-0-2-12-03</t>
  </si>
  <si>
    <t>HONORARIOS AVALUOS</t>
  </si>
  <si>
    <t xml:space="preserve">80141501 -80111701 - 80161602
 </t>
  </si>
  <si>
    <t>Prestación de servicios para el avalúo de los bienes entregados por las FARC-EP en cumplimiento del Decreto Ley 903 de 2017</t>
  </si>
  <si>
    <t>Prestar servicios profesionales con autonomía técnica y administrativa para brindar acompañamiento jurídico de los procesos asignados a la Dirección para la Democratización de Activos Inmuebles Rurales.</t>
  </si>
  <si>
    <t>DEVUELTO PARA CORRECCIONES</t>
  </si>
  <si>
    <t>Prestar servicios profesionales con autonomía técnica y administrativa para brindar apoyo en los procesos de viabilidad técnica y desarrollo agroproductivo en predios rurales a cargo de la Dirección de Activos Inmuebles Rurales.</t>
  </si>
  <si>
    <t>PRESTAR SERVICIOS PROFESIONALES CON AUTONOMÍA TÉCNICA Y ADMINISTRATIVA A LA DIRECCION PARA LA DEMORATIZACION DE ACTIVOS MUEBLES , CONSOLIDADO LAS CIFRAS EN SU INVENTARIO FRENTE A LAS DEMAS AREAS DE LA ENTIDAD</t>
  </si>
  <si>
    <t xml:space="preserve">PRESTAR SERVICIOS PROFESIONALES CON AUTONOMÍA TÉCNICA Y ADMINISTRATIVA PARA APOYAR JURIDICAMENTE EN LOS PROCESOS DE LA DIRECCION PARA LA DEMOCRATIZACION DE ACTIVOS INMUEBLES URBANOS </t>
  </si>
  <si>
    <t xml:space="preserve">PRESTAR SERVICIOS PROFESIONALES CON AUTONOMÍA TÉCNICA Y ADMINISTRATIVA PARA APOYAR EN LOS PROCESOS DE LA DIRECCION PARA LA DEMOCRATIZACION DE ACTIVOS INMUEBLES URBANOS </t>
  </si>
  <si>
    <t>2025LG302</t>
  </si>
  <si>
    <t>LP-01 PRESTACION DE SERVICIOS DE CONSULTORIA PARA LA ACTUALIZACION DE LA NORMA ISO 27001</t>
  </si>
  <si>
    <t>A-2-0-4-41-13</t>
  </si>
  <si>
    <t>Prestación del servicio de Implementación, auditoría interna y auditoria de certificación para la norma ISO 27001:2022 con alcance en "Monitoreo y control de las actividades ejecutadas por Infraestructura a nivel tecnológico</t>
  </si>
  <si>
    <t>años</t>
  </si>
  <si>
    <t>2025LG009</t>
  </si>
  <si>
    <t>HONORARIOS ASESORIA Y APOYO</t>
  </si>
  <si>
    <t xml:space="preserve">DIRECCIÓN DE PROYECTOS </t>
  </si>
  <si>
    <t>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t>
  </si>
  <si>
    <t>marzo</t>
  </si>
  <si>
    <t>abril</t>
  </si>
  <si>
    <t>meses</t>
  </si>
  <si>
    <t>Prestar servicios profesionales especializados con autonomía técnica y administrativa para gestionar, acompañar y articular las mediciones de valor público, con el propósito de apoyar el desarrollo de los proyectos a cargo de la Dirección de Proyectos.</t>
  </si>
  <si>
    <t>2025LG142</t>
  </si>
  <si>
    <t>LP-01 HONORARIOS DE SERVICIOS</t>
  </si>
  <si>
    <t>VICEPRESIDENCIA OPERATIVA</t>
  </si>
  <si>
    <t>Prestar servicios profesionales para brindar asesoría jurídica a la vicepresidencia operativa de la SAE S.A.S en los temas propios de su gestión</t>
  </si>
  <si>
    <t>EDUARDO ALFONSO BARON GOMÉZ</t>
  </si>
  <si>
    <t>edbaron@saesas.gov.co</t>
  </si>
  <si>
    <t>2025LG013</t>
  </si>
  <si>
    <t>LP-01 SERVICIOS DE APOYO A LA GESTIÓN DE LA OAP</t>
  </si>
  <si>
    <t>DIRECCIÓN DE PLANEACIÓN Y PORSPECTIVA</t>
  </si>
  <si>
    <t>Prestar servicios de acompañamiento a la SAE S.A.S., en la aplicación de una metodología de planeación estratégica y prospectiva que permita enfocarse en los resultados mediante la transformación digital de sus procesos, con un enfoque de valor social, económico y ambiental.</t>
  </si>
  <si>
    <t>DÍAS</t>
  </si>
  <si>
    <t>Contratación Directa</t>
  </si>
  <si>
    <t>DIRECCIÓN DE PLANEACIÓN Y PROSPECTIVA</t>
  </si>
  <si>
    <t>BOGOTÁ</t>
  </si>
  <si>
    <t>Daniel Sebastian Contreras Ortiz</t>
  </si>
  <si>
    <t>Estandarizar, actualizar y mejorar la información del inventario de activos administrados por la SAE con criterios de calidad y oportunidad.</t>
  </si>
  <si>
    <t>2025LG229</t>
  </si>
  <si>
    <t>LP-18 GESTIÓN AMBIENTAL CONTROL DE ASPECTOS E IMPACTOS AMBIENTALES, EDUCACIÓN AMBIENTAL Y EVALUACIÓN DEL SISTEMA</t>
  </si>
  <si>
    <t>Gastos generales</t>
  </si>
  <si>
    <t>A-2-0-4-21-06</t>
  </si>
  <si>
    <t>SISTEMA DE GESTIÓN AMBIENTAL</t>
  </si>
  <si>
    <t>CONTRATAR EL SERVICIO DE FUMIGACIÓN, DESINFECCIÓN, DESRATIZACIÓN Y CONTROL DE PLAGAS PARA LAS SEDES ADMINISTRATIVAS Y DEMÁS LOCACIONES DE LA SOCIEDAD DE ACTIVOS ESPECIALES S.A.S.</t>
  </si>
  <si>
    <t xml:space="preserve">C. Contratación Expedita </t>
  </si>
  <si>
    <t>AURA ELVIRA GÓMEZ MARTÍNEZ</t>
  </si>
  <si>
    <t xml:space="preserve">
A-8-3-9-10-01</t>
  </si>
  <si>
    <t>Prestar servicios profesionales especializados con autonomía técnica y administrativa para implementar y ejecutar las mediciones de valor público, con la finalidad de apoyar la coordinación y ejecución de los proyectos asignados a la Dirección de Proyectos.</t>
  </si>
  <si>
    <t>A-1-0-2-12-01;A-8-3-9-10-01</t>
  </si>
  <si>
    <t xml:space="preserve">HONORARIOS ASESORIA Y APOYO - </t>
  </si>
  <si>
    <t>HONORARIOS ADMINISTRATIVOS EXTINTO - HONORARIOS VARIOS INCAUTADO</t>
  </si>
  <si>
    <t>Prestar servicios profesionales especializados con autonomía técnica y administrativa para gestionar y desarrollar los procesos administrativos requeridos por la Dirección de Proyectos, con el fin de optimizar la ejecución de sus funciones y objetivos estratégicos.</t>
  </si>
  <si>
    <t>Contratar la prestación de servicios de apoyo a la gestión con autonomía técnica y administrativa para acompañar las actividades trasversales de la Vicepresidencia de Activos Muebles e Inmuebles de la Sociedad de Activos Especiales SAS</t>
  </si>
  <si>
    <t>Dimensión financiera_ Control financiero y administrativo de los recursos económicos de la Sociedad y de los activos que administra.</t>
  </si>
  <si>
    <t xml:space="preserve">Garantizar la efectiva transferencia de recursos a la Nación, en concordancia con lo establecido en la ley y contribuyendo a los propósitos del Plan Nacional de Desarrollo. </t>
  </si>
  <si>
    <t>2025LG305</t>
  </si>
  <si>
    <t>LP-01 HONORARIOS DE SERVICIOS PROFESIONALES PARA EL APOYO A LA GESTIÓN DE LA GERENCIA DE AUDITORIA A SOCIEDADES</t>
  </si>
  <si>
    <t>GERENCIA DE AUDITORIA A SOCIEDADES</t>
  </si>
  <si>
    <t>$ 200.000.000</t>
  </si>
  <si>
    <t xml:space="preserve">Prestar servicios profesionales con autonomía técnica a la Gerencia de Auditoría a Sociedades, para apoyar el desarrollo y ejecución de las auditorías correspondientes al Plan anual de Auditoría 2025. </t>
  </si>
  <si>
    <t>$73.600.000</t>
  </si>
  <si>
    <t>SEBASTIAN ALFONSO GOMEZ LOZANO</t>
  </si>
  <si>
    <t>segomez@saesas.gov.co</t>
  </si>
  <si>
    <t>$52.800.000</t>
  </si>
  <si>
    <t>Dimensión Procesos_
Inventario de activos y portafolios administrados por la SAE actualizados</t>
  </si>
  <si>
    <t>Prestar servicios técnico asistenciales como apoyo a la gestión del grupo de defensa judicial, así como la atención a requerimientos de la Dirección de Asuntos Legales Misionales</t>
  </si>
  <si>
    <t>Sí</t>
  </si>
  <si>
    <t>PRESTAR SERVICIOS PROFESIONALES ESPECIALIZADOS CON AUTONOMÍA TÉCNICA Y ADMINISTRATIVA, PARA APOYAR A LA DIRECCIÓN DE CONTRATACIÓN EN LOS TEMAS PROPIOS DE SU GESTIÓN.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</si>
</sst>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11" x14ac:knownFonts="1">
    <font>
      <sz val="11"/>
      <color theme="1"/>
      <name val="Aptos Narrow"/>
      <family val="2"/>
      <scheme val="minor"/>
    </font>
    <font>
      <sz val="11"/>
      <color theme="1"/>
      <name val="Aptos Narrow"/>
      <family val="2"/>
      <scheme val="minor"/>
    </font>
    <font>
      <u/>
      <sz val="11"/>
      <color theme="10"/>
      <name val="Aptos Narrow"/>
      <family val="2"/>
      <scheme val="minor"/>
    </font>
    <font>
      <sz val="11"/>
      <color theme="1"/>
      <name val="Arial"/>
      <family val="2"/>
    </font>
    <font>
      <b/>
      <sz val="11"/>
      <color theme="1"/>
      <name val="Arial"/>
      <family val="2"/>
    </font>
    <font>
      <sz val="11"/>
      <color rgb="FF000000"/>
      <name val="Arial"/>
      <family val="2"/>
    </font>
    <font>
      <b/>
      <sz val="11"/>
      <color theme="0"/>
      <name val="Arial"/>
      <family val="2"/>
    </font>
    <font>
      <b/>
      <sz val="11"/>
      <name val="Arial"/>
      <family val="2"/>
    </font>
    <font>
      <sz val="11"/>
      <name val="Arial"/>
      <family val="2"/>
    </font>
    <font>
      <u/>
      <sz val="11"/>
      <color theme="10"/>
      <name val="Arial"/>
      <family val="2"/>
    </font>
    <font>
      <u/>
      <sz val="11"/>
      <name val="Arial"/>
      <family val="2"/>
    </font>
  </fonts>
  <fills count="13">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rgb="FFBFBFBF"/>
        <bgColor rgb="FF000000"/>
      </patternFill>
    </fill>
    <fill>
      <patternFill patternType="solid">
        <fgColor theme="3" tint="0.89999084444715716"/>
        <bgColor indexed="64"/>
      </patternFill>
    </fill>
    <fill>
      <patternFill patternType="solid">
        <fgColor theme="9" tint="0.59999389629810485"/>
        <bgColor indexed="64"/>
      </patternFill>
    </fill>
    <fill>
      <patternFill patternType="solid">
        <fgColor rgb="FFFF99CC"/>
        <bgColor indexed="64"/>
      </patternFill>
    </fill>
    <fill>
      <patternFill patternType="solid">
        <fgColor theme="3" tint="0.89999084444715716"/>
        <bgColor rgb="FF000000"/>
      </patternFill>
    </fill>
    <fill>
      <patternFill patternType="solid">
        <fgColor theme="9" tint="0.79998168889431442"/>
        <bgColor indexed="64"/>
      </patternFill>
    </fill>
    <fill>
      <patternFill patternType="solid">
        <fgColor theme="9" tint="0.79998168889431442"/>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112">
    <xf numFmtId="0" fontId="0" fillId="0" borderId="0" xfId="0"/>
    <xf numFmtId="0" fontId="3" fillId="2" borderId="0" xfId="0" applyFont="1" applyFill="1" applyAlignment="1">
      <alignment horizontal="center" vertical="center" wrapText="1"/>
    </xf>
    <xf numFmtId="0" fontId="3" fillId="0" borderId="0" xfId="0" applyFont="1" applyAlignment="1">
      <alignment horizontal="center" vertical="center" wrapText="1"/>
    </xf>
    <xf numFmtId="164" fontId="3" fillId="0" borderId="0" xfId="1" applyNumberFormat="1" applyFont="1" applyAlignment="1">
      <alignment horizontal="center" vertical="center" wrapText="1"/>
    </xf>
    <xf numFmtId="1" fontId="3" fillId="2" borderId="0" xfId="1" applyNumberFormat="1" applyFont="1" applyFill="1" applyAlignment="1">
      <alignment horizontal="center" vertical="center" wrapText="1"/>
    </xf>
    <xf numFmtId="0" fontId="3" fillId="0" borderId="0" xfId="0" applyFont="1" applyAlignment="1">
      <alignment horizontal="center" vertical="center"/>
    </xf>
    <xf numFmtId="1" fontId="3" fillId="0" borderId="0" xfId="0" applyNumberFormat="1" applyFont="1" applyAlignment="1">
      <alignment horizontal="center" vertical="center"/>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xf>
    <xf numFmtId="1" fontId="3" fillId="2" borderId="0" xfId="0" applyNumberFormat="1" applyFont="1" applyFill="1" applyAlignment="1">
      <alignment horizontal="center" vertical="center"/>
    </xf>
    <xf numFmtId="0" fontId="6" fillId="3" borderId="1" xfId="0" applyFont="1" applyFill="1" applyBorder="1" applyAlignment="1">
      <alignment horizontal="center" vertical="center" wrapText="1"/>
    </xf>
    <xf numFmtId="164" fontId="6" fillId="3" borderId="1" xfId="1"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1" fontId="7" fillId="4" borderId="1" xfId="1" applyNumberFormat="1" applyFont="1" applyFill="1" applyBorder="1" applyAlignment="1">
      <alignment horizontal="center" vertical="center" wrapText="1"/>
    </xf>
    <xf numFmtId="0" fontId="7" fillId="4" borderId="1" xfId="0" applyFont="1" applyFill="1" applyBorder="1" applyAlignment="1">
      <alignment horizontal="center" vertical="center"/>
    </xf>
    <xf numFmtId="0" fontId="4" fillId="5" borderId="1" xfId="0" applyFont="1" applyFill="1" applyBorder="1" applyAlignment="1">
      <alignment horizontal="center" vertical="center"/>
    </xf>
    <xf numFmtId="1" fontId="4" fillId="5" borderId="1" xfId="2" applyNumberFormat="1" applyFont="1" applyFill="1" applyBorder="1" applyAlignment="1">
      <alignment horizontal="center" vertical="center"/>
    </xf>
    <xf numFmtId="0" fontId="8" fillId="0" borderId="1" xfId="0" applyFont="1" applyBorder="1" applyAlignment="1">
      <alignment horizontal="center" vertical="center" wrapText="1"/>
    </xf>
    <xf numFmtId="164" fontId="8" fillId="0" borderId="1" xfId="1" applyNumberFormat="1" applyFont="1" applyFill="1" applyBorder="1" applyAlignment="1">
      <alignment horizontal="center" vertical="center" wrapText="1"/>
    </xf>
    <xf numFmtId="0" fontId="5" fillId="6" borderId="5"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5" fillId="6" borderId="4" xfId="0" applyFont="1" applyFill="1" applyBorder="1" applyAlignment="1">
      <alignment horizontal="center" vertical="center" wrapText="1"/>
    </xf>
    <xf numFmtId="1" fontId="3" fillId="4" borderId="1" xfId="1" applyNumberFormat="1" applyFont="1" applyFill="1" applyBorder="1" applyAlignment="1">
      <alignment horizontal="center" vertical="center" wrapText="1"/>
    </xf>
    <xf numFmtId="0" fontId="5" fillId="6" borderId="1" xfId="0" applyFont="1" applyFill="1" applyBorder="1" applyAlignment="1">
      <alignment horizontal="center" vertical="center"/>
    </xf>
    <xf numFmtId="0" fontId="3" fillId="0" borderId="1" xfId="0" applyFont="1" applyBorder="1" applyAlignment="1">
      <alignment horizontal="center" vertical="center"/>
    </xf>
    <xf numFmtId="165" fontId="3" fillId="0" borderId="1" xfId="2" applyNumberFormat="1" applyFont="1" applyBorder="1" applyAlignment="1">
      <alignment horizontal="center" vertical="center"/>
    </xf>
    <xf numFmtId="0" fontId="3" fillId="7" borderId="1" xfId="0" applyFont="1" applyFill="1" applyBorder="1" applyAlignment="1">
      <alignment horizontal="center" vertical="center" wrapText="1"/>
    </xf>
    <xf numFmtId="0" fontId="3" fillId="8" borderId="1" xfId="0" applyFont="1" applyFill="1" applyBorder="1" applyAlignment="1">
      <alignment horizontal="center" vertical="center"/>
    </xf>
    <xf numFmtId="0" fontId="8" fillId="9" borderId="1" xfId="0" applyFont="1" applyFill="1" applyBorder="1" applyAlignment="1">
      <alignment horizontal="center" vertical="center"/>
    </xf>
    <xf numFmtId="0" fontId="3" fillId="4" borderId="4" xfId="0" applyFont="1" applyFill="1" applyBorder="1" applyAlignment="1">
      <alignment horizontal="center" vertical="center" wrapText="1"/>
    </xf>
    <xf numFmtId="165" fontId="3" fillId="0" borderId="1" xfId="2" applyNumberFormat="1" applyFont="1" applyFill="1" applyBorder="1" applyAlignment="1">
      <alignment horizontal="right" vertical="center" wrapText="1"/>
    </xf>
    <xf numFmtId="0" fontId="8" fillId="6" borderId="5"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1" xfId="0" applyFont="1" applyFill="1" applyBorder="1" applyAlignment="1">
      <alignment horizontal="center" vertical="center" wrapText="1"/>
    </xf>
    <xf numFmtId="1" fontId="8" fillId="4" borderId="1" xfId="1" applyNumberFormat="1"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1" xfId="0" applyFont="1" applyFill="1" applyBorder="1" applyAlignment="1">
      <alignment horizontal="center" vertical="center"/>
    </xf>
    <xf numFmtId="0" fontId="8" fillId="0" borderId="1" xfId="0" applyFont="1" applyBorder="1" applyAlignment="1">
      <alignment horizontal="center" vertical="center"/>
    </xf>
    <xf numFmtId="165" fontId="8" fillId="0" borderId="1" xfId="2" applyNumberFormat="1" applyFont="1" applyBorder="1" applyAlignment="1">
      <alignment horizontal="center" vertical="center"/>
    </xf>
    <xf numFmtId="0" fontId="8" fillId="0" borderId="0" xfId="0" applyFont="1" applyAlignment="1">
      <alignment horizontal="center" vertical="center"/>
    </xf>
    <xf numFmtId="1" fontId="5" fillId="6" borderId="4" xfId="1" applyNumberFormat="1" applyFont="1" applyFill="1" applyBorder="1" applyAlignment="1">
      <alignment horizontal="center" vertical="center" wrapText="1"/>
    </xf>
    <xf numFmtId="0" fontId="9" fillId="6" borderId="4" xfId="5"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7" borderId="6" xfId="0" applyFont="1" applyFill="1" applyBorder="1" applyAlignment="1">
      <alignment horizontal="center" vertical="center" wrapText="1"/>
    </xf>
    <xf numFmtId="0" fontId="9" fillId="7" borderId="1" xfId="4" applyFont="1" applyFill="1" applyBorder="1" applyAlignment="1">
      <alignment horizontal="center" vertical="center" wrapText="1"/>
    </xf>
    <xf numFmtId="0" fontId="8" fillId="7" borderId="6" xfId="0" applyFont="1" applyFill="1" applyBorder="1" applyAlignment="1">
      <alignment horizontal="center" vertical="center" wrapText="1"/>
    </xf>
    <xf numFmtId="1" fontId="3" fillId="7" borderId="1" xfId="1" applyNumberFormat="1" applyFont="1" applyFill="1" applyBorder="1" applyAlignment="1">
      <alignment horizontal="center" vertical="center" wrapText="1"/>
    </xf>
    <xf numFmtId="0" fontId="5" fillId="6" borderId="1" xfId="0" applyFont="1" applyFill="1" applyBorder="1" applyAlignment="1">
      <alignment horizontal="center" vertical="center" wrapText="1"/>
    </xf>
    <xf numFmtId="164" fontId="8" fillId="0" borderId="1" xfId="1" applyNumberFormat="1" applyFont="1" applyFill="1" applyBorder="1" applyAlignment="1">
      <alignment horizontal="center" vertical="center"/>
    </xf>
    <xf numFmtId="17" fontId="5" fillId="6" borderId="5" xfId="0" applyNumberFormat="1" applyFont="1" applyFill="1" applyBorder="1" applyAlignment="1">
      <alignment horizontal="center" vertical="center"/>
    </xf>
    <xf numFmtId="0" fontId="5" fillId="6" borderId="4" xfId="0" applyFont="1" applyFill="1" applyBorder="1" applyAlignment="1">
      <alignment horizontal="center" vertical="center"/>
    </xf>
    <xf numFmtId="1" fontId="5" fillId="6" borderId="4" xfId="1" applyNumberFormat="1" applyFont="1" applyFill="1" applyBorder="1" applyAlignment="1">
      <alignment horizontal="center" vertical="center"/>
    </xf>
    <xf numFmtId="0" fontId="9" fillId="6" borderId="4" xfId="5" applyFont="1" applyFill="1" applyBorder="1" applyAlignment="1">
      <alignment horizontal="center" vertical="center"/>
    </xf>
    <xf numFmtId="0" fontId="5" fillId="10" borderId="5" xfId="0" applyFont="1" applyFill="1" applyBorder="1" applyAlignment="1">
      <alignment horizontal="center" vertical="center" wrapText="1"/>
    </xf>
    <xf numFmtId="17" fontId="5" fillId="10" borderId="5" xfId="0" applyNumberFormat="1" applyFont="1" applyFill="1" applyBorder="1" applyAlignment="1">
      <alignment horizontal="center" vertical="center"/>
    </xf>
    <xf numFmtId="0" fontId="5" fillId="10" borderId="4" xfId="0" applyFont="1" applyFill="1" applyBorder="1" applyAlignment="1">
      <alignment horizontal="center" vertical="center"/>
    </xf>
    <xf numFmtId="1" fontId="5" fillId="10" borderId="4" xfId="1" applyNumberFormat="1" applyFont="1" applyFill="1" applyBorder="1" applyAlignment="1">
      <alignment horizontal="center" vertical="center"/>
    </xf>
    <xf numFmtId="0" fontId="8" fillId="4" borderId="0" xfId="0" applyFont="1" applyFill="1" applyAlignment="1">
      <alignment horizontal="center" vertical="center" wrapText="1"/>
    </xf>
    <xf numFmtId="0" fontId="8" fillId="6" borderId="4" xfId="0" applyFont="1" applyFill="1" applyBorder="1" applyAlignment="1">
      <alignment horizontal="center" vertical="center"/>
    </xf>
    <xf numFmtId="0" fontId="8" fillId="6" borderId="1"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8" fillId="4" borderId="7" xfId="0" applyFont="1" applyFill="1" applyBorder="1" applyAlignment="1">
      <alignment horizontal="center" vertical="center" wrapText="1"/>
    </xf>
    <xf numFmtId="44" fontId="3" fillId="4" borderId="1" xfId="2" applyFont="1" applyFill="1" applyBorder="1" applyAlignment="1">
      <alignment horizontal="center" vertical="center" wrapText="1"/>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 fontId="5" fillId="6" borderId="1" xfId="1" applyNumberFormat="1" applyFont="1" applyFill="1" applyBorder="1" applyAlignment="1">
      <alignment horizontal="center" vertical="center"/>
    </xf>
    <xf numFmtId="0" fontId="5" fillId="6" borderId="5" xfId="0" applyFont="1" applyFill="1" applyBorder="1" applyAlignment="1">
      <alignment horizontal="center" vertical="center"/>
    </xf>
    <xf numFmtId="164" fontId="8" fillId="7" borderId="1" xfId="1" applyNumberFormat="1" applyFont="1" applyFill="1" applyBorder="1" applyAlignment="1">
      <alignment horizontal="center" vertical="center" wrapText="1"/>
    </xf>
    <xf numFmtId="0" fontId="5" fillId="10" borderId="5" xfId="0" applyFont="1" applyFill="1" applyBorder="1" applyAlignment="1">
      <alignment horizontal="center" vertical="center"/>
    </xf>
    <xf numFmtId="0" fontId="5" fillId="10" borderId="4" xfId="0" applyFont="1" applyFill="1" applyBorder="1" applyAlignment="1">
      <alignment horizontal="center" vertical="center" wrapText="1"/>
    </xf>
    <xf numFmtId="0" fontId="8" fillId="0" borderId="1" xfId="0" applyFont="1" applyBorder="1" applyAlignment="1">
      <alignment vertical="center" wrapText="1"/>
    </xf>
    <xf numFmtId="165" fontId="8" fillId="0" borderId="1" xfId="2" applyNumberFormat="1" applyFont="1" applyFill="1" applyBorder="1" applyAlignment="1">
      <alignment vertical="center" wrapText="1"/>
    </xf>
    <xf numFmtId="0" fontId="8" fillId="7" borderId="1" xfId="0" applyFont="1" applyFill="1" applyBorder="1" applyAlignment="1">
      <alignment horizontal="center" vertical="center" wrapText="1"/>
    </xf>
    <xf numFmtId="0" fontId="8" fillId="0" borderId="4" xfId="0" applyFont="1" applyBorder="1" applyAlignment="1">
      <alignment horizontal="center" vertical="center" wrapText="1"/>
    </xf>
    <xf numFmtId="164" fontId="8" fillId="0" borderId="4" xfId="0" applyNumberFormat="1" applyFont="1" applyBorder="1" applyAlignment="1">
      <alignment horizontal="center" vertical="center" wrapText="1"/>
    </xf>
    <xf numFmtId="1" fontId="8" fillId="6" borderId="4" xfId="1" applyNumberFormat="1" applyFont="1" applyFill="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164" fontId="8" fillId="0" borderId="5" xfId="0" applyNumberFormat="1" applyFont="1" applyBorder="1" applyAlignment="1">
      <alignment horizontal="center" vertical="center" wrapText="1"/>
    </xf>
    <xf numFmtId="1" fontId="8" fillId="6" borderId="5" xfId="1" applyNumberFormat="1" applyFont="1" applyFill="1" applyBorder="1" applyAlignment="1">
      <alignment horizontal="center" vertical="center" wrapText="1"/>
    </xf>
    <xf numFmtId="0" fontId="8" fillId="0" borderId="0" xfId="0" applyFont="1" applyAlignment="1">
      <alignment horizontal="center" vertical="center" wrapText="1"/>
    </xf>
    <xf numFmtId="164" fontId="8" fillId="0" borderId="1" xfId="0" applyNumberFormat="1" applyFont="1" applyBorder="1" applyAlignment="1">
      <alignment horizontal="center" vertical="center" wrapText="1"/>
    </xf>
    <xf numFmtId="0" fontId="8" fillId="6" borderId="5" xfId="0" applyFont="1" applyFill="1" applyBorder="1" applyAlignment="1">
      <alignment horizontal="justify" vertical="center" wrapText="1"/>
    </xf>
    <xf numFmtId="1" fontId="5" fillId="6" borderId="5" xfId="1" applyNumberFormat="1" applyFont="1" applyFill="1" applyBorder="1" applyAlignment="1">
      <alignment horizontal="center" vertical="center" wrapText="1"/>
    </xf>
    <xf numFmtId="0" fontId="9" fillId="6" borderId="5" xfId="5" applyFont="1" applyFill="1" applyBorder="1" applyAlignment="1">
      <alignment horizontal="center" vertical="center" wrapText="1"/>
    </xf>
    <xf numFmtId="0" fontId="10" fillId="4" borderId="1" xfId="4" applyFont="1" applyFill="1" applyBorder="1" applyAlignment="1">
      <alignment horizontal="center" vertical="center" wrapText="1"/>
    </xf>
    <xf numFmtId="44" fontId="8" fillId="7" borderId="1" xfId="2" applyFont="1" applyFill="1" applyBorder="1" applyAlignment="1">
      <alignment horizontal="center" vertical="center" wrapText="1"/>
    </xf>
    <xf numFmtId="0" fontId="8" fillId="10" borderId="5" xfId="0" applyFont="1" applyFill="1" applyBorder="1" applyAlignment="1">
      <alignment horizontal="center" vertical="center" wrapText="1"/>
    </xf>
    <xf numFmtId="0" fontId="8" fillId="10" borderId="4" xfId="0" applyFont="1" applyFill="1" applyBorder="1" applyAlignment="1">
      <alignment horizontal="center" vertical="center" wrapText="1"/>
    </xf>
    <xf numFmtId="0" fontId="8" fillId="11" borderId="1" xfId="0" applyFont="1" applyFill="1" applyBorder="1" applyAlignment="1">
      <alignment horizontal="center" vertical="center" wrapText="1"/>
    </xf>
    <xf numFmtId="0" fontId="3" fillId="7" borderId="7" xfId="0" applyFont="1" applyFill="1" applyBorder="1" applyAlignment="1">
      <alignment horizontal="center" vertical="center"/>
    </xf>
    <xf numFmtId="0" fontId="3" fillId="7" borderId="1" xfId="0" applyFont="1" applyFill="1" applyBorder="1" applyAlignment="1">
      <alignment horizontal="center" vertical="center"/>
    </xf>
    <xf numFmtId="0" fontId="3" fillId="7" borderId="7" xfId="0" applyFont="1" applyFill="1" applyBorder="1" applyAlignment="1">
      <alignment horizontal="center" vertical="center" wrapText="1"/>
    </xf>
    <xf numFmtId="42" fontId="3" fillId="7" borderId="1" xfId="3" applyFont="1" applyFill="1" applyBorder="1" applyAlignment="1">
      <alignment horizontal="center" vertical="center"/>
    </xf>
    <xf numFmtId="0" fontId="3" fillId="11" borderId="1" xfId="0" applyFont="1" applyFill="1" applyBorder="1" applyAlignment="1">
      <alignment horizontal="center" vertical="center" wrapText="1"/>
    </xf>
    <xf numFmtId="0" fontId="5" fillId="12" borderId="4" xfId="0" applyFont="1" applyFill="1" applyBorder="1" applyAlignment="1">
      <alignment horizontal="center" vertical="center" wrapText="1"/>
    </xf>
    <xf numFmtId="0" fontId="5" fillId="12" borderId="4" xfId="0" applyFont="1" applyFill="1" applyBorder="1" applyAlignment="1">
      <alignment horizontal="center" vertical="center"/>
    </xf>
    <xf numFmtId="0" fontId="3" fillId="7" borderId="2" xfId="0" applyFont="1" applyFill="1" applyBorder="1" applyAlignment="1">
      <alignment horizontal="center" vertical="center" wrapText="1"/>
    </xf>
    <xf numFmtId="0" fontId="3" fillId="7" borderId="1" xfId="0" applyFont="1" applyFill="1" applyBorder="1" applyAlignment="1">
      <alignment horizontal="left" vertical="center"/>
    </xf>
    <xf numFmtId="0" fontId="3" fillId="7" borderId="1" xfId="0" applyFont="1" applyFill="1" applyBorder="1" applyAlignment="1">
      <alignment vertical="center" wrapText="1"/>
    </xf>
    <xf numFmtId="164" fontId="3" fillId="7" borderId="1" xfId="1" applyNumberFormat="1" applyFont="1" applyFill="1" applyBorder="1" applyAlignment="1">
      <alignment horizontal="center" vertical="center" wrapText="1"/>
    </xf>
    <xf numFmtId="14" fontId="3" fillId="7" borderId="1" xfId="0" applyNumberFormat="1" applyFont="1" applyFill="1" applyBorder="1" applyAlignment="1">
      <alignment horizontal="center" vertical="center" wrapText="1"/>
    </xf>
    <xf numFmtId="43" fontId="3" fillId="7" borderId="1" xfId="1" applyFont="1" applyFill="1" applyBorder="1" applyAlignment="1">
      <alignment horizontal="center" vertical="center" wrapText="1"/>
    </xf>
    <xf numFmtId="0" fontId="3" fillId="0" borderId="1" xfId="0" applyFont="1" applyBorder="1" applyAlignment="1">
      <alignment horizontal="center" vertical="center" wrapText="1"/>
    </xf>
    <xf numFmtId="164" fontId="3" fillId="0" borderId="1" xfId="1" applyNumberFormat="1" applyFont="1" applyFill="1" applyBorder="1" applyAlignment="1">
      <alignment horizontal="center" vertical="center" wrapText="1"/>
    </xf>
    <xf numFmtId="1" fontId="3" fillId="0" borderId="1" xfId="0" applyNumberFormat="1" applyFont="1" applyBorder="1" applyAlignment="1">
      <alignment horizontal="center" vertical="center"/>
    </xf>
    <xf numFmtId="164" fontId="3" fillId="0" borderId="1" xfId="1" applyNumberFormat="1" applyFont="1" applyBorder="1" applyAlignment="1">
      <alignment horizontal="center" vertical="center" wrapText="1"/>
    </xf>
    <xf numFmtId="0" fontId="3" fillId="4" borderId="0" xfId="0" applyFont="1" applyFill="1" applyAlignment="1">
      <alignment horizontal="center" vertical="center" wrapText="1"/>
    </xf>
  </cellXfs>
  <cellStyles count="6">
    <cellStyle name="Hipervínculo" xfId="4" builtinId="8"/>
    <cellStyle name="Hyperlink" xfId="5" xr:uid="{9D653F7A-4A4A-4BBD-963F-3E6680675D90}"/>
    <cellStyle name="Millares" xfId="1" builtinId="3"/>
    <cellStyle name="Moneda" xfId="2" builtinId="4"/>
    <cellStyle name="Moneda [0]" xfId="3" builtinId="7"/>
    <cellStyle name="Normal" xfId="0" builtinId="0"/>
  </cellStyles>
  <dxfs count="6">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9" tint="0.59996337778862885"/>
        </patternFill>
      </fill>
    </dxf>
    <dxf>
      <fill>
        <patternFill>
          <bgColor rgb="FFFFC7CE"/>
        </patternFill>
      </fill>
    </dxf>
    <dxf>
      <fill>
        <patternFill>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489858</xdr:colOff>
      <xdr:row>1</xdr:row>
      <xdr:rowOff>68035</xdr:rowOff>
    </xdr:from>
    <xdr:ext cx="1350294" cy="821871"/>
    <xdr:pic>
      <xdr:nvPicPr>
        <xdr:cNvPr id="2" name="Imagen 1" descr="Logotipo&#10;&#10;Descripción generada automáticamente">
          <a:extLst>
            <a:ext uri="{FF2B5EF4-FFF2-40B4-BE49-F238E27FC236}">
              <a16:creationId xmlns:a16="http://schemas.microsoft.com/office/drawing/2014/main" id="{853AE057-A9FA-488F-90E4-61C5E908FF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9083" y="0"/>
          <a:ext cx="1350294" cy="8218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drmartinez@saesas.gov.co" TargetMode="External"/><Relationship Id="rId21" Type="http://schemas.openxmlformats.org/officeDocument/2006/relationships/hyperlink" Target="mailto:jopena@saesas.gov.co" TargetMode="External"/><Relationship Id="rId42" Type="http://schemas.openxmlformats.org/officeDocument/2006/relationships/hyperlink" Target="mailto:elperez@saesas.gov.co" TargetMode="External"/><Relationship Id="rId47" Type="http://schemas.openxmlformats.org/officeDocument/2006/relationships/hyperlink" Target="mailto:dchavez@saesas.gov.co" TargetMode="External"/><Relationship Id="rId63" Type="http://schemas.openxmlformats.org/officeDocument/2006/relationships/hyperlink" Target="mailto:amperez@saesas.gov.co" TargetMode="External"/><Relationship Id="rId68" Type="http://schemas.openxmlformats.org/officeDocument/2006/relationships/hyperlink" Target="mailto:jarivera@saesas.gov.co" TargetMode="External"/><Relationship Id="rId2" Type="http://schemas.openxmlformats.org/officeDocument/2006/relationships/hyperlink" Target="mailto:dcontreras@saesas.gov.co" TargetMode="External"/><Relationship Id="rId16" Type="http://schemas.openxmlformats.org/officeDocument/2006/relationships/hyperlink" Target="mailto:Iayala@saesas.gov.co" TargetMode="External"/><Relationship Id="rId29" Type="http://schemas.openxmlformats.org/officeDocument/2006/relationships/hyperlink" Target="mailto:drmartinez@saesas.gov.co" TargetMode="External"/><Relationship Id="rId11" Type="http://schemas.openxmlformats.org/officeDocument/2006/relationships/hyperlink" Target="mailto:dcontreras@saesas.gov.co" TargetMode="External"/><Relationship Id="rId24" Type="http://schemas.openxmlformats.org/officeDocument/2006/relationships/hyperlink" Target="mailto:nirios@saesas.gov.co" TargetMode="External"/><Relationship Id="rId32" Type="http://schemas.openxmlformats.org/officeDocument/2006/relationships/hyperlink" Target="mailto:JALEMAN@SAESAS.GOV.CO" TargetMode="External"/><Relationship Id="rId37" Type="http://schemas.openxmlformats.org/officeDocument/2006/relationships/hyperlink" Target="mailto:mriveros@saesas.gov.co" TargetMode="External"/><Relationship Id="rId40" Type="http://schemas.openxmlformats.org/officeDocument/2006/relationships/hyperlink" Target="mailto:amperez@saesas.gov.co" TargetMode="External"/><Relationship Id="rId45" Type="http://schemas.openxmlformats.org/officeDocument/2006/relationships/hyperlink" Target="mailto:drmartinez@saesas.gov.co" TargetMode="External"/><Relationship Id="rId53" Type="http://schemas.openxmlformats.org/officeDocument/2006/relationships/hyperlink" Target="mailto:ddavila@saesas.gov.co" TargetMode="External"/><Relationship Id="rId58" Type="http://schemas.openxmlformats.org/officeDocument/2006/relationships/hyperlink" Target="mailto:amperez@saesas.gov.co" TargetMode="External"/><Relationship Id="rId66" Type="http://schemas.openxmlformats.org/officeDocument/2006/relationships/hyperlink" Target="mailto:Iayala@saesas.gov.co" TargetMode="External"/><Relationship Id="rId5" Type="http://schemas.openxmlformats.org/officeDocument/2006/relationships/hyperlink" Target="mailto:ddavila@saesas.gov.co" TargetMode="External"/><Relationship Id="rId61" Type="http://schemas.openxmlformats.org/officeDocument/2006/relationships/hyperlink" Target="mailto:amperez@saesas.gov.co" TargetMode="External"/><Relationship Id="rId19" Type="http://schemas.openxmlformats.org/officeDocument/2006/relationships/hyperlink" Target="mailto:opinzon@saesas.gov.co" TargetMode="External"/><Relationship Id="rId14" Type="http://schemas.openxmlformats.org/officeDocument/2006/relationships/hyperlink" Target="mailto:dcontreras@saesas.gov.co" TargetMode="External"/><Relationship Id="rId22" Type="http://schemas.openxmlformats.org/officeDocument/2006/relationships/hyperlink" Target="mailto:jopena@saesas.gov.co" TargetMode="External"/><Relationship Id="rId27" Type="http://schemas.openxmlformats.org/officeDocument/2006/relationships/hyperlink" Target="mailto:drmartinez@saesas.gov.co" TargetMode="External"/><Relationship Id="rId30" Type="http://schemas.openxmlformats.org/officeDocument/2006/relationships/hyperlink" Target="mailto:drmartinez@saesas.gov.co" TargetMode="External"/><Relationship Id="rId35" Type="http://schemas.openxmlformats.org/officeDocument/2006/relationships/hyperlink" Target="mailto:mriveros@saesas.gov.co" TargetMode="External"/><Relationship Id="rId43" Type="http://schemas.openxmlformats.org/officeDocument/2006/relationships/hyperlink" Target="mailto:elperez@saesas.gov.co" TargetMode="External"/><Relationship Id="rId48" Type="http://schemas.openxmlformats.org/officeDocument/2006/relationships/hyperlink" Target="mailto:ddavila@saesas.gov.co" TargetMode="External"/><Relationship Id="rId56" Type="http://schemas.openxmlformats.org/officeDocument/2006/relationships/hyperlink" Target="mailto:jopena@saesas.gov.co" TargetMode="External"/><Relationship Id="rId64" Type="http://schemas.openxmlformats.org/officeDocument/2006/relationships/hyperlink" Target="mailto:augomez@saesas.gov.co" TargetMode="External"/><Relationship Id="rId69" Type="http://schemas.openxmlformats.org/officeDocument/2006/relationships/hyperlink" Target="mailto:opinzon@saesas.gov.co" TargetMode="External"/><Relationship Id="rId8" Type="http://schemas.openxmlformats.org/officeDocument/2006/relationships/hyperlink" Target="mailto:ddavila@saesas.gov.co" TargetMode="External"/><Relationship Id="rId51" Type="http://schemas.openxmlformats.org/officeDocument/2006/relationships/hyperlink" Target="mailto:ddavila@saesas.gov.co" TargetMode="External"/><Relationship Id="rId72" Type="http://schemas.openxmlformats.org/officeDocument/2006/relationships/printerSettings" Target="../printerSettings/printerSettings1.bin"/><Relationship Id="rId3" Type="http://schemas.openxmlformats.org/officeDocument/2006/relationships/hyperlink" Target="mailto:opinzon@saesas.gov.co" TargetMode="External"/><Relationship Id="rId12" Type="http://schemas.openxmlformats.org/officeDocument/2006/relationships/hyperlink" Target="mailto:dcontreras@saesas.gov.co" TargetMode="External"/><Relationship Id="rId17" Type="http://schemas.openxmlformats.org/officeDocument/2006/relationships/hyperlink" Target="mailto:hgaitan@saesas.gov.co" TargetMode="External"/><Relationship Id="rId25" Type="http://schemas.openxmlformats.org/officeDocument/2006/relationships/hyperlink" Target="mailto:drmartinez@saesas.gov.co" TargetMode="External"/><Relationship Id="rId33" Type="http://schemas.openxmlformats.org/officeDocument/2006/relationships/hyperlink" Target="mailto:JALEMAN@SAESAS.GOV.CO" TargetMode="External"/><Relationship Id="rId38" Type="http://schemas.openxmlformats.org/officeDocument/2006/relationships/hyperlink" Target="mailto:dchavez@saesas.gov.co" TargetMode="External"/><Relationship Id="rId46" Type="http://schemas.openxmlformats.org/officeDocument/2006/relationships/hyperlink" Target="mailto:amperez@saesas.gov.co" TargetMode="External"/><Relationship Id="rId59" Type="http://schemas.openxmlformats.org/officeDocument/2006/relationships/hyperlink" Target="mailto:ddavila@saesas.gov.co" TargetMode="External"/><Relationship Id="rId67" Type="http://schemas.openxmlformats.org/officeDocument/2006/relationships/hyperlink" Target="mailto:Iayala@saesas.gov.co" TargetMode="External"/><Relationship Id="rId20" Type="http://schemas.openxmlformats.org/officeDocument/2006/relationships/hyperlink" Target="mailto:opinzon@saesas.gov.co" TargetMode="External"/><Relationship Id="rId41" Type="http://schemas.openxmlformats.org/officeDocument/2006/relationships/hyperlink" Target="mailto:amperez@saesas.gov.co" TargetMode="External"/><Relationship Id="rId54" Type="http://schemas.openxmlformats.org/officeDocument/2006/relationships/hyperlink" Target="mailto:ddavila@saesas.gov.co" TargetMode="External"/><Relationship Id="rId62" Type="http://schemas.openxmlformats.org/officeDocument/2006/relationships/hyperlink" Target="mailto:amperez@saesas.gov.co" TargetMode="External"/><Relationship Id="rId70" Type="http://schemas.openxmlformats.org/officeDocument/2006/relationships/hyperlink" Target="mailto:mcserrano@saesas.gov.co" TargetMode="External"/><Relationship Id="rId1" Type="http://schemas.openxmlformats.org/officeDocument/2006/relationships/hyperlink" Target="mailto:elperez@saesas.gov.co" TargetMode="External"/><Relationship Id="rId6" Type="http://schemas.openxmlformats.org/officeDocument/2006/relationships/hyperlink" Target="mailto:jrivas@saesas.gov.co" TargetMode="External"/><Relationship Id="rId15" Type="http://schemas.openxmlformats.org/officeDocument/2006/relationships/hyperlink" Target="mailto:dcontreras@saesas.gov.co" TargetMode="External"/><Relationship Id="rId23" Type="http://schemas.openxmlformats.org/officeDocument/2006/relationships/hyperlink" Target="mailto:nirios@saesas.gov.co" TargetMode="External"/><Relationship Id="rId28" Type="http://schemas.openxmlformats.org/officeDocument/2006/relationships/hyperlink" Target="mailto:drmartinez@saesas.gov.co" TargetMode="External"/><Relationship Id="rId36" Type="http://schemas.openxmlformats.org/officeDocument/2006/relationships/hyperlink" Target="mailto:mriveros@saesas.gov.co" TargetMode="External"/><Relationship Id="rId49" Type="http://schemas.openxmlformats.org/officeDocument/2006/relationships/hyperlink" Target="mailto:ddavila@saesas.gov.co" TargetMode="External"/><Relationship Id="rId57" Type="http://schemas.openxmlformats.org/officeDocument/2006/relationships/hyperlink" Target="mailto:elperez@saesas.gov.co" TargetMode="External"/><Relationship Id="rId10" Type="http://schemas.openxmlformats.org/officeDocument/2006/relationships/hyperlink" Target="mailto:dcontreras@saesas.gov.co" TargetMode="External"/><Relationship Id="rId31" Type="http://schemas.openxmlformats.org/officeDocument/2006/relationships/hyperlink" Target="mailto:JALEMAN@SAESAS.GOV.CO" TargetMode="External"/><Relationship Id="rId44" Type="http://schemas.openxmlformats.org/officeDocument/2006/relationships/hyperlink" Target="mailto:hgaitan@saesas.gov.co" TargetMode="External"/><Relationship Id="rId52" Type="http://schemas.openxmlformats.org/officeDocument/2006/relationships/hyperlink" Target="mailto:ddavila@saesas.gov.co" TargetMode="External"/><Relationship Id="rId60" Type="http://schemas.openxmlformats.org/officeDocument/2006/relationships/hyperlink" Target="mailto:hlopez@saesas.gov.co" TargetMode="External"/><Relationship Id="rId65" Type="http://schemas.openxmlformats.org/officeDocument/2006/relationships/hyperlink" Target="mailto:Iayala@saesas.gov.co" TargetMode="External"/><Relationship Id="rId73" Type="http://schemas.openxmlformats.org/officeDocument/2006/relationships/drawing" Target="../drawings/drawing1.xml"/><Relationship Id="rId4" Type="http://schemas.openxmlformats.org/officeDocument/2006/relationships/hyperlink" Target="mailto:ddavila@saesas.gov.co" TargetMode="External"/><Relationship Id="rId9" Type="http://schemas.openxmlformats.org/officeDocument/2006/relationships/hyperlink" Target="mailto:ddavila@saesas.gov.co" TargetMode="External"/><Relationship Id="rId13" Type="http://schemas.openxmlformats.org/officeDocument/2006/relationships/hyperlink" Target="mailto:dcontreras@saesas.gov.co" TargetMode="External"/><Relationship Id="rId18" Type="http://schemas.openxmlformats.org/officeDocument/2006/relationships/hyperlink" Target="mailto:hgaitan@saesas.gov.co" TargetMode="External"/><Relationship Id="rId39" Type="http://schemas.openxmlformats.org/officeDocument/2006/relationships/hyperlink" Target="mailto:dchavez@saesas.gov.co" TargetMode="External"/><Relationship Id="rId34" Type="http://schemas.openxmlformats.org/officeDocument/2006/relationships/hyperlink" Target="mailto:mriveros@saesas.gov.co" TargetMode="External"/><Relationship Id="rId50" Type="http://schemas.openxmlformats.org/officeDocument/2006/relationships/hyperlink" Target="mailto:ddavila@saesas.gov.co" TargetMode="External"/><Relationship Id="rId55" Type="http://schemas.openxmlformats.org/officeDocument/2006/relationships/hyperlink" Target="mailto:ddavila@saesas.gov.co" TargetMode="External"/><Relationship Id="rId7" Type="http://schemas.openxmlformats.org/officeDocument/2006/relationships/hyperlink" Target="mailto:ddavila@saesas.gov.co" TargetMode="External"/><Relationship Id="rId71" Type="http://schemas.openxmlformats.org/officeDocument/2006/relationships/hyperlink" Target="mailto:opinzon@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E0BA3-CE9B-41A2-BD38-399CA5150C0A}">
  <dimension ref="A1:AT229"/>
  <sheetViews>
    <sheetView tabSelected="1" topLeftCell="D1" zoomScale="85" zoomScaleNormal="85" workbookViewId="0">
      <pane ySplit="3" topLeftCell="A15" activePane="bottomLeft" state="frozen"/>
      <selection activeCell="A3" sqref="A3"/>
      <selection pane="bottomLeft" activeCell="F19" sqref="F19"/>
    </sheetView>
  </sheetViews>
  <sheetFormatPr baseColWidth="10" defaultColWidth="11.42578125" defaultRowHeight="14.25" x14ac:dyDescent="0.25"/>
  <cols>
    <col min="1" max="1" width="21.28515625" style="1" customWidth="1"/>
    <col min="2" max="2" width="36.28515625" style="1" customWidth="1"/>
    <col min="3" max="3" width="58.140625" style="1" customWidth="1"/>
    <col min="4" max="4" width="12.85546875" style="2" customWidth="1"/>
    <col min="5" max="5" width="39.42578125" style="2" customWidth="1"/>
    <col min="6" max="6" width="39.85546875" style="2" customWidth="1"/>
    <col min="7" max="7" width="22.5703125" style="2" customWidth="1"/>
    <col min="8" max="8" width="14" style="2" customWidth="1"/>
    <col min="9" max="9" width="43.28515625" style="2" customWidth="1"/>
    <col min="10" max="10" width="25.28515625" style="2" customWidth="1"/>
    <col min="11" max="11" width="43.140625" style="2" customWidth="1"/>
    <col min="12" max="12" width="13.28515625" style="2" customWidth="1"/>
    <col min="13" max="13" width="41" style="2" customWidth="1"/>
    <col min="14" max="14" width="24.140625" style="3" customWidth="1"/>
    <col min="15" max="15" width="36.28515625" style="2" customWidth="1"/>
    <col min="16" max="16" width="112.5703125" style="2" customWidth="1"/>
    <col min="17" max="17" width="21.140625" style="2" customWidth="1"/>
    <col min="18" max="18" width="20.140625" style="1" customWidth="1"/>
    <col min="19" max="19" width="17" style="1" customWidth="1"/>
    <col min="20" max="20" width="18.7109375" style="1" customWidth="1"/>
    <col min="21" max="21" width="45.85546875" style="1" customWidth="1"/>
    <col min="22" max="22" width="17.28515625" style="1" customWidth="1"/>
    <col min="23" max="23" width="27.85546875" style="4" customWidth="1"/>
    <col min="24" max="24" width="30.140625" style="4" customWidth="1"/>
    <col min="25" max="25" width="21.85546875" style="1" customWidth="1"/>
    <col min="26" max="26" width="21.5703125" style="1" customWidth="1"/>
    <col min="27" max="27" width="45.7109375" style="1" customWidth="1"/>
    <col min="28" max="28" width="11.42578125" style="1" customWidth="1"/>
    <col min="29" max="29" width="37" style="1" customWidth="1"/>
    <col min="30" max="30" width="18" style="1" customWidth="1"/>
    <col min="31" max="31" width="29" style="1" customWidth="1"/>
    <col min="32" max="32" width="41.85546875" style="2" customWidth="1"/>
    <col min="33" max="33" width="21.7109375" style="2" customWidth="1"/>
    <col min="34" max="34" width="40.7109375" style="2" customWidth="1"/>
    <col min="35" max="38" width="22.85546875" style="2" customWidth="1"/>
    <col min="39" max="39" width="17" style="5" customWidth="1"/>
    <col min="40" max="40" width="18.85546875" style="6" customWidth="1"/>
    <col min="41" max="41" width="29.42578125" style="6" customWidth="1"/>
    <col min="42" max="44" width="11.42578125" style="5"/>
    <col min="45" max="45" width="13.42578125" style="5" customWidth="1"/>
    <col min="46" max="46" width="13.7109375" style="5" customWidth="1"/>
    <col min="47" max="16384" width="11.42578125" style="5"/>
  </cols>
  <sheetData>
    <row r="1" spans="1:46" hidden="1" x14ac:dyDescent="0.25"/>
    <row r="2" spans="1:46" s="12" customFormat="1" ht="15" hidden="1" x14ac:dyDescent="0.25">
      <c r="A2" s="7"/>
      <c r="B2" s="7"/>
      <c r="C2" s="8" t="s">
        <v>0</v>
      </c>
      <c r="D2" s="9"/>
      <c r="E2" s="9"/>
      <c r="F2" s="9"/>
      <c r="G2" s="9"/>
      <c r="H2" s="9"/>
      <c r="I2" s="9"/>
      <c r="J2" s="9"/>
      <c r="K2" s="9"/>
      <c r="L2" s="9"/>
      <c r="M2" s="9"/>
      <c r="N2" s="9"/>
      <c r="O2" s="9"/>
      <c r="P2" s="9"/>
      <c r="Q2" s="9"/>
      <c r="R2" s="9"/>
      <c r="S2" s="9"/>
      <c r="T2" s="9"/>
      <c r="U2" s="9"/>
      <c r="V2" s="9"/>
      <c r="W2" s="9"/>
      <c r="X2" s="9"/>
      <c r="Y2" s="9"/>
      <c r="Z2" s="9"/>
      <c r="AA2" s="9"/>
      <c r="AB2" s="9"/>
      <c r="AC2" s="9"/>
      <c r="AD2" s="9"/>
      <c r="AE2" s="10"/>
      <c r="AF2" s="11" t="s">
        <v>1</v>
      </c>
      <c r="AG2" s="11"/>
      <c r="AH2" s="11"/>
      <c r="AI2" s="11"/>
      <c r="AJ2" s="1"/>
      <c r="AK2" s="1"/>
      <c r="AL2" s="1"/>
      <c r="AN2" s="13"/>
      <c r="AO2" s="13"/>
    </row>
    <row r="3" spans="1:46" ht="120" x14ac:dyDescent="0.25">
      <c r="A3" s="14" t="s">
        <v>2</v>
      </c>
      <c r="B3" s="14" t="s">
        <v>3</v>
      </c>
      <c r="C3" s="14" t="s">
        <v>4</v>
      </c>
      <c r="D3" s="14" t="s">
        <v>5</v>
      </c>
      <c r="E3" s="14" t="s">
        <v>6</v>
      </c>
      <c r="F3" s="14" t="s">
        <v>7</v>
      </c>
      <c r="G3" s="14" t="s">
        <v>8</v>
      </c>
      <c r="H3" s="14" t="s">
        <v>9</v>
      </c>
      <c r="I3" s="14" t="s">
        <v>10</v>
      </c>
      <c r="J3" s="14" t="s">
        <v>11</v>
      </c>
      <c r="K3" s="14" t="s">
        <v>12</v>
      </c>
      <c r="L3" s="14" t="s">
        <v>13</v>
      </c>
      <c r="M3" s="14" t="s">
        <v>14</v>
      </c>
      <c r="N3" s="15" t="s">
        <v>15</v>
      </c>
      <c r="O3" s="16" t="s">
        <v>16</v>
      </c>
      <c r="P3" s="16" t="s">
        <v>17</v>
      </c>
      <c r="Q3" s="16" t="s">
        <v>18</v>
      </c>
      <c r="R3" s="16" t="s">
        <v>19</v>
      </c>
      <c r="S3" s="16" t="s">
        <v>20</v>
      </c>
      <c r="T3" s="16" t="s">
        <v>21</v>
      </c>
      <c r="U3" s="16" t="s">
        <v>22</v>
      </c>
      <c r="V3" s="16" t="s">
        <v>23</v>
      </c>
      <c r="W3" s="17" t="s">
        <v>24</v>
      </c>
      <c r="X3" s="17" t="s">
        <v>25</v>
      </c>
      <c r="Y3" s="16" t="s">
        <v>26</v>
      </c>
      <c r="Z3" s="16" t="s">
        <v>27</v>
      </c>
      <c r="AA3" s="16" t="s">
        <v>28</v>
      </c>
      <c r="AB3" s="16" t="s">
        <v>29</v>
      </c>
      <c r="AC3" s="16" t="s">
        <v>30</v>
      </c>
      <c r="AD3" s="16" t="s">
        <v>31</v>
      </c>
      <c r="AE3" s="16" t="s">
        <v>32</v>
      </c>
      <c r="AF3" s="16" t="s">
        <v>33</v>
      </c>
      <c r="AG3" s="16" t="s">
        <v>34</v>
      </c>
      <c r="AH3" s="16" t="s">
        <v>35</v>
      </c>
      <c r="AI3" s="16" t="s">
        <v>36</v>
      </c>
      <c r="AJ3" s="18" t="s">
        <v>37</v>
      </c>
      <c r="AK3" s="18" t="s">
        <v>38</v>
      </c>
      <c r="AL3" s="18" t="s">
        <v>39</v>
      </c>
      <c r="AM3" s="19" t="s">
        <v>40</v>
      </c>
      <c r="AN3" s="20" t="s">
        <v>41</v>
      </c>
      <c r="AO3" s="20" t="s">
        <v>42</v>
      </c>
    </row>
    <row r="4" spans="1:46" ht="85.5" x14ac:dyDescent="0.25">
      <c r="A4" s="21">
        <v>1</v>
      </c>
      <c r="B4" s="21" t="s">
        <v>43</v>
      </c>
      <c r="C4" s="21" t="s">
        <v>44</v>
      </c>
      <c r="D4" s="21" t="s">
        <v>45</v>
      </c>
      <c r="E4" s="21" t="s">
        <v>46</v>
      </c>
      <c r="F4" s="21" t="s">
        <v>47</v>
      </c>
      <c r="G4" s="21" t="s">
        <v>48</v>
      </c>
      <c r="H4" s="21" t="s">
        <v>49</v>
      </c>
      <c r="I4" s="21" t="s">
        <v>50</v>
      </c>
      <c r="J4" s="21" t="s">
        <v>50</v>
      </c>
      <c r="K4" s="21" t="s">
        <v>51</v>
      </c>
      <c r="L4" s="21">
        <v>100</v>
      </c>
      <c r="M4" s="21" t="s">
        <v>51</v>
      </c>
      <c r="N4" s="22">
        <v>584632810</v>
      </c>
      <c r="O4" s="23">
        <v>80111600</v>
      </c>
      <c r="P4" s="24" t="s">
        <v>52</v>
      </c>
      <c r="Q4" s="24" t="s">
        <v>53</v>
      </c>
      <c r="R4" s="24" t="s">
        <v>53</v>
      </c>
      <c r="S4" s="24">
        <v>338</v>
      </c>
      <c r="T4" s="25" t="s">
        <v>54</v>
      </c>
      <c r="U4" s="24" t="s">
        <v>55</v>
      </c>
      <c r="V4" s="24" t="s">
        <v>56</v>
      </c>
      <c r="W4" s="26">
        <v>158777190</v>
      </c>
      <c r="X4" s="26">
        <v>158777190</v>
      </c>
      <c r="Y4" s="24" t="s">
        <v>57</v>
      </c>
      <c r="Z4" s="25" t="s">
        <v>57</v>
      </c>
      <c r="AA4" s="24" t="s">
        <v>58</v>
      </c>
      <c r="AB4" s="25" t="s">
        <v>59</v>
      </c>
      <c r="AC4" s="24" t="s">
        <v>60</v>
      </c>
      <c r="AD4" s="24">
        <v>6017431444</v>
      </c>
      <c r="AE4" s="24" t="s">
        <v>61</v>
      </c>
      <c r="AF4" s="25" t="s">
        <v>57</v>
      </c>
      <c r="AG4" s="25" t="s">
        <v>57</v>
      </c>
      <c r="AH4" s="25" t="s">
        <v>57</v>
      </c>
      <c r="AI4" s="25" t="s">
        <v>62</v>
      </c>
      <c r="AJ4" s="27" t="s">
        <v>62</v>
      </c>
      <c r="AK4" s="27" t="s">
        <v>62</v>
      </c>
      <c r="AL4" s="27" t="s">
        <v>62</v>
      </c>
      <c r="AM4" s="28" t="s">
        <v>63</v>
      </c>
      <c r="AN4" s="29">
        <v>158777190</v>
      </c>
      <c r="AO4" s="29">
        <f>W4-AN4</f>
        <v>0</v>
      </c>
      <c r="AS4" s="30"/>
      <c r="AT4" s="28" t="s">
        <v>64</v>
      </c>
    </row>
    <row r="5" spans="1:46" ht="71.25" x14ac:dyDescent="0.25">
      <c r="A5" s="21">
        <v>2</v>
      </c>
      <c r="B5" s="21" t="s">
        <v>43</v>
      </c>
      <c r="C5" s="21" t="s">
        <v>65</v>
      </c>
      <c r="D5" s="21" t="s">
        <v>45</v>
      </c>
      <c r="E5" s="21" t="s">
        <v>46</v>
      </c>
      <c r="F5" s="21" t="s">
        <v>47</v>
      </c>
      <c r="G5" s="21" t="s">
        <v>48</v>
      </c>
      <c r="H5" s="21" t="s">
        <v>49</v>
      </c>
      <c r="I5" s="21" t="s">
        <v>50</v>
      </c>
      <c r="J5" s="21" t="s">
        <v>50</v>
      </c>
      <c r="K5" s="21" t="s">
        <v>51</v>
      </c>
      <c r="L5" s="21">
        <v>100</v>
      </c>
      <c r="M5" s="21" t="s">
        <v>51</v>
      </c>
      <c r="N5" s="22">
        <v>584632810</v>
      </c>
      <c r="O5" s="23">
        <v>80111600</v>
      </c>
      <c r="P5" s="24" t="s">
        <v>66</v>
      </c>
      <c r="Q5" s="24" t="s">
        <v>53</v>
      </c>
      <c r="R5" s="24" t="s">
        <v>53</v>
      </c>
      <c r="S5" s="24">
        <v>338</v>
      </c>
      <c r="T5" s="25" t="s">
        <v>54</v>
      </c>
      <c r="U5" s="24" t="s">
        <v>55</v>
      </c>
      <c r="V5" s="24" t="s">
        <v>56</v>
      </c>
      <c r="W5" s="26">
        <v>256590000</v>
      </c>
      <c r="X5" s="26">
        <v>256590000</v>
      </c>
      <c r="Y5" s="24" t="s">
        <v>57</v>
      </c>
      <c r="Z5" s="25" t="s">
        <v>57</v>
      </c>
      <c r="AA5" s="24" t="s">
        <v>58</v>
      </c>
      <c r="AB5" s="25" t="s">
        <v>59</v>
      </c>
      <c r="AC5" s="24" t="s">
        <v>60</v>
      </c>
      <c r="AD5" s="24">
        <v>6017431444</v>
      </c>
      <c r="AE5" s="24" t="s">
        <v>61</v>
      </c>
      <c r="AF5" s="25" t="s">
        <v>57</v>
      </c>
      <c r="AG5" s="25" t="s">
        <v>57</v>
      </c>
      <c r="AH5" s="25" t="s">
        <v>57</v>
      </c>
      <c r="AI5" s="25" t="s">
        <v>62</v>
      </c>
      <c r="AJ5" s="27" t="s">
        <v>62</v>
      </c>
      <c r="AK5" s="27" t="s">
        <v>62</v>
      </c>
      <c r="AL5" s="27" t="s">
        <v>62</v>
      </c>
      <c r="AM5" s="28" t="s">
        <v>67</v>
      </c>
      <c r="AN5" s="29">
        <v>240909500</v>
      </c>
      <c r="AO5" s="29">
        <f t="shared" ref="AO5:AO68" si="0">W5-AN5</f>
        <v>15680500</v>
      </c>
      <c r="AS5" s="31"/>
      <c r="AT5" s="28" t="s">
        <v>68</v>
      </c>
    </row>
    <row r="6" spans="1:46" ht="85.5" x14ac:dyDescent="0.25">
      <c r="A6" s="21">
        <v>3</v>
      </c>
      <c r="B6" s="21" t="s">
        <v>43</v>
      </c>
      <c r="C6" s="21" t="s">
        <v>44</v>
      </c>
      <c r="D6" s="21" t="s">
        <v>45</v>
      </c>
      <c r="E6" s="21" t="s">
        <v>46</v>
      </c>
      <c r="F6" s="21" t="s">
        <v>47</v>
      </c>
      <c r="G6" s="21" t="s">
        <v>48</v>
      </c>
      <c r="H6" s="21" t="s">
        <v>49</v>
      </c>
      <c r="I6" s="21" t="s">
        <v>50</v>
      </c>
      <c r="J6" s="21" t="s">
        <v>50</v>
      </c>
      <c r="K6" s="21" t="s">
        <v>51</v>
      </c>
      <c r="L6" s="21">
        <v>100</v>
      </c>
      <c r="M6" s="21" t="s">
        <v>51</v>
      </c>
      <c r="N6" s="22">
        <v>584632810</v>
      </c>
      <c r="O6" s="23">
        <v>80111600</v>
      </c>
      <c r="P6" s="24" t="s">
        <v>69</v>
      </c>
      <c r="Q6" s="24" t="s">
        <v>70</v>
      </c>
      <c r="R6" s="24" t="s">
        <v>70</v>
      </c>
      <c r="S6" s="24">
        <v>330</v>
      </c>
      <c r="T6" s="25" t="s">
        <v>54</v>
      </c>
      <c r="U6" s="24" t="s">
        <v>55</v>
      </c>
      <c r="V6" s="24" t="s">
        <v>56</v>
      </c>
      <c r="W6" s="26">
        <v>155019150</v>
      </c>
      <c r="X6" s="26">
        <v>155019150</v>
      </c>
      <c r="Y6" s="24" t="s">
        <v>57</v>
      </c>
      <c r="Z6" s="25" t="s">
        <v>57</v>
      </c>
      <c r="AA6" s="24" t="s">
        <v>58</v>
      </c>
      <c r="AB6" s="25" t="s">
        <v>59</v>
      </c>
      <c r="AC6" s="24" t="s">
        <v>60</v>
      </c>
      <c r="AD6" s="24">
        <v>6017431444</v>
      </c>
      <c r="AE6" s="24" t="s">
        <v>61</v>
      </c>
      <c r="AF6" s="25" t="s">
        <v>57</v>
      </c>
      <c r="AG6" s="25" t="s">
        <v>57</v>
      </c>
      <c r="AH6" s="25" t="s">
        <v>57</v>
      </c>
      <c r="AI6" s="25" t="s">
        <v>62</v>
      </c>
      <c r="AJ6" s="27" t="s">
        <v>62</v>
      </c>
      <c r="AK6" s="27" t="s">
        <v>62</v>
      </c>
      <c r="AL6" s="27" t="s">
        <v>62</v>
      </c>
      <c r="AM6" s="28" t="s">
        <v>71</v>
      </c>
      <c r="AN6" s="29">
        <v>155019150</v>
      </c>
      <c r="AO6" s="29">
        <f t="shared" si="0"/>
        <v>0</v>
      </c>
      <c r="AS6" s="32"/>
      <c r="AT6" s="28" t="s">
        <v>72</v>
      </c>
    </row>
    <row r="7" spans="1:46" ht="85.5" x14ac:dyDescent="0.25">
      <c r="A7" s="21">
        <v>4</v>
      </c>
      <c r="B7" s="21" t="s">
        <v>43</v>
      </c>
      <c r="C7" s="21" t="s">
        <v>44</v>
      </c>
      <c r="D7" s="21" t="s">
        <v>45</v>
      </c>
      <c r="E7" s="21" t="s">
        <v>46</v>
      </c>
      <c r="F7" s="21" t="s">
        <v>47</v>
      </c>
      <c r="G7" s="21" t="s">
        <v>48</v>
      </c>
      <c r="H7" s="21" t="s">
        <v>49</v>
      </c>
      <c r="I7" s="21" t="s">
        <v>50</v>
      </c>
      <c r="J7" s="21" t="s">
        <v>50</v>
      </c>
      <c r="K7" s="21" t="s">
        <v>51</v>
      </c>
      <c r="L7" s="21">
        <v>100</v>
      </c>
      <c r="M7" s="21" t="s">
        <v>51</v>
      </c>
      <c r="N7" s="22">
        <v>584632810</v>
      </c>
      <c r="O7" s="23">
        <v>80111600</v>
      </c>
      <c r="P7" s="33" t="s">
        <v>73</v>
      </c>
      <c r="Q7" s="24" t="s">
        <v>70</v>
      </c>
      <c r="R7" s="24" t="s">
        <v>70</v>
      </c>
      <c r="S7" s="24">
        <v>180</v>
      </c>
      <c r="T7" s="25" t="s">
        <v>54</v>
      </c>
      <c r="U7" s="24" t="s">
        <v>55</v>
      </c>
      <c r="V7" s="24" t="s">
        <v>56</v>
      </c>
      <c r="W7" s="26">
        <v>54600000</v>
      </c>
      <c r="X7" s="26">
        <v>54600000</v>
      </c>
      <c r="Y7" s="24" t="s">
        <v>57</v>
      </c>
      <c r="Z7" s="25" t="s">
        <v>57</v>
      </c>
      <c r="AA7" s="24" t="s">
        <v>58</v>
      </c>
      <c r="AB7" s="25" t="s">
        <v>59</v>
      </c>
      <c r="AC7" s="24" t="s">
        <v>60</v>
      </c>
      <c r="AD7" s="24">
        <v>6017431444</v>
      </c>
      <c r="AE7" s="24" t="s">
        <v>61</v>
      </c>
      <c r="AF7" s="25" t="s">
        <v>57</v>
      </c>
      <c r="AG7" s="25" t="s">
        <v>57</v>
      </c>
      <c r="AH7" s="25" t="s">
        <v>57</v>
      </c>
      <c r="AI7" s="25" t="s">
        <v>62</v>
      </c>
      <c r="AJ7" s="27" t="s">
        <v>62</v>
      </c>
      <c r="AK7" s="27" t="s">
        <v>62</v>
      </c>
      <c r="AL7" s="27" t="s">
        <v>62</v>
      </c>
      <c r="AM7" s="28" t="s">
        <v>74</v>
      </c>
      <c r="AN7" s="34">
        <v>54600000</v>
      </c>
      <c r="AO7" s="29">
        <f t="shared" si="0"/>
        <v>0</v>
      </c>
    </row>
    <row r="8" spans="1:46" s="43" customFormat="1" ht="85.5" x14ac:dyDescent="0.25">
      <c r="A8" s="21">
        <v>5</v>
      </c>
      <c r="B8" s="21" t="s">
        <v>43</v>
      </c>
      <c r="C8" s="21" t="s">
        <v>44</v>
      </c>
      <c r="D8" s="21" t="s">
        <v>45</v>
      </c>
      <c r="E8" s="21" t="s">
        <v>46</v>
      </c>
      <c r="F8" s="21" t="s">
        <v>75</v>
      </c>
      <c r="G8" s="21" t="s">
        <v>48</v>
      </c>
      <c r="H8" s="21" t="s">
        <v>49</v>
      </c>
      <c r="I8" s="21" t="s">
        <v>50</v>
      </c>
      <c r="J8" s="21" t="s">
        <v>50</v>
      </c>
      <c r="K8" s="21" t="s">
        <v>51</v>
      </c>
      <c r="L8" s="21">
        <v>100</v>
      </c>
      <c r="M8" s="21" t="s">
        <v>51</v>
      </c>
      <c r="N8" s="22">
        <v>1000000000</v>
      </c>
      <c r="O8" s="35">
        <v>80111600</v>
      </c>
      <c r="P8" s="36" t="s">
        <v>76</v>
      </c>
      <c r="Q8" s="37" t="s">
        <v>70</v>
      </c>
      <c r="R8" s="37" t="s">
        <v>70</v>
      </c>
      <c r="S8" s="37">
        <v>6</v>
      </c>
      <c r="T8" s="37" t="s">
        <v>77</v>
      </c>
      <c r="U8" s="37" t="s">
        <v>55</v>
      </c>
      <c r="V8" s="37" t="s">
        <v>56</v>
      </c>
      <c r="W8" s="38">
        <v>66000000</v>
      </c>
      <c r="X8" s="38">
        <v>66000000</v>
      </c>
      <c r="Y8" s="39" t="s">
        <v>57</v>
      </c>
      <c r="Z8" s="39" t="s">
        <v>57</v>
      </c>
      <c r="AA8" s="37" t="s">
        <v>58</v>
      </c>
      <c r="AB8" s="39" t="s">
        <v>59</v>
      </c>
      <c r="AC8" s="37" t="s">
        <v>60</v>
      </c>
      <c r="AD8" s="37">
        <v>6017431444</v>
      </c>
      <c r="AE8" s="37" t="s">
        <v>61</v>
      </c>
      <c r="AF8" s="39" t="s">
        <v>57</v>
      </c>
      <c r="AG8" s="39" t="s">
        <v>57</v>
      </c>
      <c r="AH8" s="39" t="s">
        <v>57</v>
      </c>
      <c r="AI8" s="39" t="s">
        <v>62</v>
      </c>
      <c r="AJ8" s="27" t="s">
        <v>62</v>
      </c>
      <c r="AK8" s="40" t="s">
        <v>62</v>
      </c>
      <c r="AL8" s="40" t="s">
        <v>62</v>
      </c>
      <c r="AM8" s="41" t="s">
        <v>78</v>
      </c>
      <c r="AN8" s="42">
        <v>54600000</v>
      </c>
      <c r="AO8" s="29">
        <f t="shared" si="0"/>
        <v>11400000</v>
      </c>
    </row>
    <row r="9" spans="1:46" ht="85.5" x14ac:dyDescent="0.25">
      <c r="A9" s="21">
        <v>6</v>
      </c>
      <c r="B9" s="21" t="s">
        <v>43</v>
      </c>
      <c r="C9" s="21" t="s">
        <v>44</v>
      </c>
      <c r="D9" s="21" t="s">
        <v>45</v>
      </c>
      <c r="E9" s="21" t="s">
        <v>46</v>
      </c>
      <c r="F9" s="21" t="s">
        <v>47</v>
      </c>
      <c r="G9" s="21" t="s">
        <v>48</v>
      </c>
      <c r="H9" s="21" t="s">
        <v>49</v>
      </c>
      <c r="I9" s="21" t="s">
        <v>50</v>
      </c>
      <c r="J9" s="21" t="s">
        <v>50</v>
      </c>
      <c r="K9" s="21" t="s">
        <v>51</v>
      </c>
      <c r="L9" s="21">
        <v>100</v>
      </c>
      <c r="M9" s="21" t="s">
        <v>51</v>
      </c>
      <c r="N9" s="22">
        <v>584632810</v>
      </c>
      <c r="O9" s="24">
        <v>80111600</v>
      </c>
      <c r="P9" s="24" t="s">
        <v>79</v>
      </c>
      <c r="Q9" s="24" t="s">
        <v>70</v>
      </c>
      <c r="R9" s="24" t="s">
        <v>70</v>
      </c>
      <c r="S9" s="24">
        <v>3</v>
      </c>
      <c r="T9" s="37" t="s">
        <v>77</v>
      </c>
      <c r="U9" s="24" t="s">
        <v>55</v>
      </c>
      <c r="V9" s="24" t="s">
        <v>56</v>
      </c>
      <c r="W9" s="26">
        <v>46000000</v>
      </c>
      <c r="X9" s="26">
        <v>46000000</v>
      </c>
      <c r="Y9" s="24" t="s">
        <v>57</v>
      </c>
      <c r="Z9" s="25" t="s">
        <v>57</v>
      </c>
      <c r="AA9" s="24" t="s">
        <v>58</v>
      </c>
      <c r="AB9" s="25" t="s">
        <v>59</v>
      </c>
      <c r="AC9" s="24" t="s">
        <v>60</v>
      </c>
      <c r="AD9" s="24">
        <v>6017431444</v>
      </c>
      <c r="AE9" s="24" t="s">
        <v>61</v>
      </c>
      <c r="AF9" s="25" t="s">
        <v>57</v>
      </c>
      <c r="AG9" s="25" t="s">
        <v>57</v>
      </c>
      <c r="AH9" s="25" t="s">
        <v>57</v>
      </c>
      <c r="AI9" s="25" t="s">
        <v>62</v>
      </c>
      <c r="AJ9" s="27" t="s">
        <v>62</v>
      </c>
      <c r="AK9" s="27" t="s">
        <v>62</v>
      </c>
      <c r="AL9" s="27" t="s">
        <v>62</v>
      </c>
      <c r="AM9" s="28" t="s">
        <v>80</v>
      </c>
      <c r="AN9" s="29">
        <v>46000000</v>
      </c>
      <c r="AO9" s="29">
        <f t="shared" si="0"/>
        <v>0</v>
      </c>
    </row>
    <row r="10" spans="1:46" ht="85.5" x14ac:dyDescent="0.25">
      <c r="A10" s="21">
        <v>7</v>
      </c>
      <c r="B10" s="21" t="s">
        <v>43</v>
      </c>
      <c r="C10" s="21" t="s">
        <v>44</v>
      </c>
      <c r="D10" s="21" t="s">
        <v>45</v>
      </c>
      <c r="E10" s="21" t="s">
        <v>46</v>
      </c>
      <c r="F10" s="21" t="s">
        <v>47</v>
      </c>
      <c r="G10" s="21" t="s">
        <v>48</v>
      </c>
      <c r="H10" s="21" t="s">
        <v>49</v>
      </c>
      <c r="I10" s="21" t="s">
        <v>50</v>
      </c>
      <c r="J10" s="21" t="s">
        <v>50</v>
      </c>
      <c r="K10" s="21" t="s">
        <v>51</v>
      </c>
      <c r="L10" s="21">
        <v>100</v>
      </c>
      <c r="M10" s="21" t="s">
        <v>51</v>
      </c>
      <c r="N10" s="22">
        <v>584632810</v>
      </c>
      <c r="O10" s="24">
        <v>80111600</v>
      </c>
      <c r="P10" s="24" t="s">
        <v>81</v>
      </c>
      <c r="Q10" s="24" t="s">
        <v>70</v>
      </c>
      <c r="R10" s="24" t="s">
        <v>70</v>
      </c>
      <c r="S10" s="24">
        <v>180</v>
      </c>
      <c r="T10" s="25" t="s">
        <v>54</v>
      </c>
      <c r="U10" s="24" t="s">
        <v>55</v>
      </c>
      <c r="V10" s="24" t="s">
        <v>56</v>
      </c>
      <c r="W10" s="26">
        <v>54600000</v>
      </c>
      <c r="X10" s="26">
        <v>54600000</v>
      </c>
      <c r="Y10" s="24" t="s">
        <v>57</v>
      </c>
      <c r="Z10" s="25" t="s">
        <v>57</v>
      </c>
      <c r="AA10" s="24" t="s">
        <v>58</v>
      </c>
      <c r="AB10" s="25" t="s">
        <v>59</v>
      </c>
      <c r="AC10" s="24" t="s">
        <v>60</v>
      </c>
      <c r="AD10" s="24">
        <v>6017431444</v>
      </c>
      <c r="AE10" s="24" t="s">
        <v>61</v>
      </c>
      <c r="AF10" s="25" t="s">
        <v>57</v>
      </c>
      <c r="AG10" s="25" t="s">
        <v>57</v>
      </c>
      <c r="AH10" s="25" t="s">
        <v>57</v>
      </c>
      <c r="AI10" s="25" t="s">
        <v>62</v>
      </c>
      <c r="AJ10" s="27" t="s">
        <v>62</v>
      </c>
      <c r="AK10" s="27" t="s">
        <v>62</v>
      </c>
      <c r="AL10" s="27" t="s">
        <v>62</v>
      </c>
      <c r="AM10" s="28" t="s">
        <v>82</v>
      </c>
      <c r="AN10" s="29">
        <v>54600000</v>
      </c>
      <c r="AO10" s="29">
        <f t="shared" si="0"/>
        <v>0</v>
      </c>
    </row>
    <row r="11" spans="1:46" ht="85.5" x14ac:dyDescent="0.25">
      <c r="A11" s="21">
        <v>8</v>
      </c>
      <c r="B11" s="21" t="s">
        <v>43</v>
      </c>
      <c r="C11" s="21" t="s">
        <v>44</v>
      </c>
      <c r="D11" s="21" t="s">
        <v>83</v>
      </c>
      <c r="E11" s="21" t="s">
        <v>84</v>
      </c>
      <c r="F11" s="21" t="s">
        <v>47</v>
      </c>
      <c r="G11" s="21" t="s">
        <v>85</v>
      </c>
      <c r="H11" s="21" t="s">
        <v>86</v>
      </c>
      <c r="I11" s="21" t="s">
        <v>87</v>
      </c>
      <c r="J11" s="21" t="s">
        <v>87</v>
      </c>
      <c r="K11" s="21" t="s">
        <v>88</v>
      </c>
      <c r="L11" s="21">
        <v>520</v>
      </c>
      <c r="M11" s="21" t="s">
        <v>88</v>
      </c>
      <c r="N11" s="22">
        <v>300000000</v>
      </c>
      <c r="O11" s="23">
        <v>80111600</v>
      </c>
      <c r="P11" s="25" t="s">
        <v>89</v>
      </c>
      <c r="Q11" s="23" t="s">
        <v>90</v>
      </c>
      <c r="R11" s="25" t="s">
        <v>91</v>
      </c>
      <c r="S11" s="25">
        <v>10</v>
      </c>
      <c r="T11" s="25" t="s">
        <v>77</v>
      </c>
      <c r="U11" s="24" t="s">
        <v>55</v>
      </c>
      <c r="V11" s="25" t="s">
        <v>92</v>
      </c>
      <c r="W11" s="44">
        <v>123233333</v>
      </c>
      <c r="X11" s="44">
        <v>123233333</v>
      </c>
      <c r="Y11" s="25" t="s">
        <v>57</v>
      </c>
      <c r="Z11" s="25" t="s">
        <v>57</v>
      </c>
      <c r="AA11" s="24" t="s">
        <v>88</v>
      </c>
      <c r="AB11" s="25" t="s">
        <v>59</v>
      </c>
      <c r="AC11" s="25" t="s">
        <v>93</v>
      </c>
      <c r="AD11" s="25">
        <v>3185325420</v>
      </c>
      <c r="AE11" s="45" t="s">
        <v>94</v>
      </c>
      <c r="AF11" s="25" t="s">
        <v>57</v>
      </c>
      <c r="AG11" s="25" t="s">
        <v>57</v>
      </c>
      <c r="AH11" s="25" t="s">
        <v>57</v>
      </c>
      <c r="AI11" s="25" t="s">
        <v>62</v>
      </c>
      <c r="AJ11" s="27" t="s">
        <v>62</v>
      </c>
      <c r="AK11" s="27" t="s">
        <v>57</v>
      </c>
      <c r="AL11" s="40" t="s">
        <v>57</v>
      </c>
      <c r="AM11" s="28"/>
      <c r="AN11" s="29"/>
      <c r="AO11" s="29">
        <f t="shared" si="0"/>
        <v>123233333</v>
      </c>
    </row>
    <row r="12" spans="1:46" ht="85.5" x14ac:dyDescent="0.25">
      <c r="A12" s="21">
        <v>9</v>
      </c>
      <c r="B12" s="21" t="s">
        <v>43</v>
      </c>
      <c r="C12" s="21" t="s">
        <v>44</v>
      </c>
      <c r="D12" s="21" t="s">
        <v>95</v>
      </c>
      <c r="E12" s="21" t="s">
        <v>96</v>
      </c>
      <c r="F12" s="21" t="s">
        <v>47</v>
      </c>
      <c r="G12" s="21" t="s">
        <v>48</v>
      </c>
      <c r="H12" s="21" t="s">
        <v>97</v>
      </c>
      <c r="I12" s="21" t="s">
        <v>98</v>
      </c>
      <c r="J12" s="21" t="s">
        <v>98</v>
      </c>
      <c r="K12" s="21" t="s">
        <v>88</v>
      </c>
      <c r="L12" s="21">
        <v>520</v>
      </c>
      <c r="M12" s="21" t="s">
        <v>88</v>
      </c>
      <c r="N12" s="22">
        <v>100000000</v>
      </c>
      <c r="O12" s="23">
        <v>80111600</v>
      </c>
      <c r="P12" s="46" t="s">
        <v>99</v>
      </c>
      <c r="Q12" s="23" t="s">
        <v>100</v>
      </c>
      <c r="R12" s="25" t="s">
        <v>101</v>
      </c>
      <c r="S12" s="25">
        <v>8</v>
      </c>
      <c r="T12" s="25" t="s">
        <v>77</v>
      </c>
      <c r="U12" s="24" t="s">
        <v>55</v>
      </c>
      <c r="V12" s="25" t="s">
        <v>92</v>
      </c>
      <c r="W12" s="44">
        <v>72000000</v>
      </c>
      <c r="X12" s="44">
        <v>72000000</v>
      </c>
      <c r="Y12" s="25" t="s">
        <v>57</v>
      </c>
      <c r="Z12" s="25" t="s">
        <v>57</v>
      </c>
      <c r="AA12" s="24" t="s">
        <v>88</v>
      </c>
      <c r="AB12" s="25" t="s">
        <v>59</v>
      </c>
      <c r="AC12" s="25" t="s">
        <v>93</v>
      </c>
      <c r="AD12" s="25">
        <v>3185325420</v>
      </c>
      <c r="AE12" s="45" t="s">
        <v>94</v>
      </c>
      <c r="AF12" s="25" t="s">
        <v>57</v>
      </c>
      <c r="AG12" s="25" t="s">
        <v>57</v>
      </c>
      <c r="AH12" s="25" t="s">
        <v>57</v>
      </c>
      <c r="AI12" s="25" t="s">
        <v>62</v>
      </c>
      <c r="AJ12" s="27" t="s">
        <v>62</v>
      </c>
      <c r="AK12" s="27" t="s">
        <v>57</v>
      </c>
      <c r="AL12" s="40" t="s">
        <v>57</v>
      </c>
      <c r="AM12" s="28"/>
      <c r="AN12" s="29"/>
      <c r="AO12" s="29">
        <f t="shared" si="0"/>
        <v>72000000</v>
      </c>
    </row>
    <row r="13" spans="1:46" ht="71.25" x14ac:dyDescent="0.25">
      <c r="A13" s="21">
        <v>10</v>
      </c>
      <c r="B13" s="21" t="s">
        <v>102</v>
      </c>
      <c r="C13" s="21" t="s">
        <v>103</v>
      </c>
      <c r="D13" s="21" t="s">
        <v>104</v>
      </c>
      <c r="E13" s="21" t="s">
        <v>105</v>
      </c>
      <c r="F13" s="21" t="s">
        <v>47</v>
      </c>
      <c r="G13" s="21" t="s">
        <v>48</v>
      </c>
      <c r="H13" s="21" t="s">
        <v>49</v>
      </c>
      <c r="I13" s="21" t="s">
        <v>50</v>
      </c>
      <c r="J13" s="21" t="s">
        <v>50</v>
      </c>
      <c r="K13" s="21" t="s">
        <v>106</v>
      </c>
      <c r="L13" s="21">
        <v>410</v>
      </c>
      <c r="M13" s="21" t="s">
        <v>106</v>
      </c>
      <c r="N13" s="22">
        <v>682400000</v>
      </c>
      <c r="O13" s="23">
        <v>80111600</v>
      </c>
      <c r="P13" s="46" t="s">
        <v>107</v>
      </c>
      <c r="Q13" s="47" t="s">
        <v>108</v>
      </c>
      <c r="R13" s="30" t="s">
        <v>100</v>
      </c>
      <c r="S13" s="24">
        <v>9</v>
      </c>
      <c r="T13" s="24" t="s">
        <v>77</v>
      </c>
      <c r="U13" s="24" t="s">
        <v>55</v>
      </c>
      <c r="V13" s="25" t="s">
        <v>56</v>
      </c>
      <c r="W13" s="26">
        <v>115720000</v>
      </c>
      <c r="X13" s="26">
        <v>115720000</v>
      </c>
      <c r="Y13" s="24" t="s">
        <v>57</v>
      </c>
      <c r="Z13" s="25" t="s">
        <v>57</v>
      </c>
      <c r="AA13" s="24" t="s">
        <v>109</v>
      </c>
      <c r="AB13" s="25" t="s">
        <v>59</v>
      </c>
      <c r="AC13" s="30" t="s">
        <v>110</v>
      </c>
      <c r="AD13" s="24">
        <v>7431444</v>
      </c>
      <c r="AE13" s="48" t="s">
        <v>111</v>
      </c>
      <c r="AF13" s="24" t="s">
        <v>57</v>
      </c>
      <c r="AG13" s="25" t="s">
        <v>57</v>
      </c>
      <c r="AH13" s="25" t="s">
        <v>57</v>
      </c>
      <c r="AI13" s="25" t="s">
        <v>62</v>
      </c>
      <c r="AJ13" s="27" t="s">
        <v>62</v>
      </c>
      <c r="AK13" s="27" t="s">
        <v>62</v>
      </c>
      <c r="AL13" s="40" t="s">
        <v>57</v>
      </c>
      <c r="AM13" s="28"/>
      <c r="AN13" s="29"/>
      <c r="AO13" s="29">
        <f t="shared" si="0"/>
        <v>115720000</v>
      </c>
    </row>
    <row r="14" spans="1:46" ht="71.25" x14ac:dyDescent="0.25">
      <c r="A14" s="21">
        <v>11</v>
      </c>
      <c r="B14" s="21" t="s">
        <v>102</v>
      </c>
      <c r="C14" s="21" t="s">
        <v>103</v>
      </c>
      <c r="D14" s="21" t="s">
        <v>104</v>
      </c>
      <c r="E14" s="21" t="s">
        <v>105</v>
      </c>
      <c r="F14" s="21" t="s">
        <v>47</v>
      </c>
      <c r="G14" s="21" t="s">
        <v>48</v>
      </c>
      <c r="H14" s="21" t="s">
        <v>49</v>
      </c>
      <c r="I14" s="21" t="s">
        <v>50</v>
      </c>
      <c r="J14" s="21" t="s">
        <v>50</v>
      </c>
      <c r="K14" s="21" t="s">
        <v>106</v>
      </c>
      <c r="L14" s="21">
        <v>410</v>
      </c>
      <c r="M14" s="21" t="s">
        <v>106</v>
      </c>
      <c r="N14" s="22">
        <v>682400000</v>
      </c>
      <c r="O14" s="23">
        <v>80111600</v>
      </c>
      <c r="P14" s="46" t="s">
        <v>112</v>
      </c>
      <c r="Q14" s="47" t="s">
        <v>108</v>
      </c>
      <c r="R14" s="30" t="s">
        <v>100</v>
      </c>
      <c r="S14" s="24">
        <v>9</v>
      </c>
      <c r="T14" s="24" t="s">
        <v>77</v>
      </c>
      <c r="U14" s="24" t="s">
        <v>55</v>
      </c>
      <c r="V14" s="25" t="s">
        <v>56</v>
      </c>
      <c r="W14" s="26">
        <v>100000000</v>
      </c>
      <c r="X14" s="26">
        <v>100000000</v>
      </c>
      <c r="Y14" s="24" t="s">
        <v>57</v>
      </c>
      <c r="Z14" s="25" t="s">
        <v>57</v>
      </c>
      <c r="AA14" s="24" t="s">
        <v>109</v>
      </c>
      <c r="AB14" s="25" t="s">
        <v>59</v>
      </c>
      <c r="AC14" s="30" t="s">
        <v>110</v>
      </c>
      <c r="AD14" s="24">
        <v>7431444</v>
      </c>
      <c r="AE14" s="30" t="s">
        <v>111</v>
      </c>
      <c r="AF14" s="24" t="s">
        <v>57</v>
      </c>
      <c r="AG14" s="25" t="s">
        <v>57</v>
      </c>
      <c r="AH14" s="25" t="s">
        <v>57</v>
      </c>
      <c r="AI14" s="25" t="s">
        <v>62</v>
      </c>
      <c r="AJ14" s="27" t="s">
        <v>62</v>
      </c>
      <c r="AK14" s="27" t="s">
        <v>62</v>
      </c>
      <c r="AL14" s="40" t="s">
        <v>57</v>
      </c>
      <c r="AM14" s="28"/>
      <c r="AN14" s="29">
        <v>100000000</v>
      </c>
      <c r="AO14" s="29">
        <f t="shared" si="0"/>
        <v>0</v>
      </c>
    </row>
    <row r="15" spans="1:46" ht="85.5" x14ac:dyDescent="0.25">
      <c r="A15" s="21">
        <v>12</v>
      </c>
      <c r="B15" s="21" t="s">
        <v>43</v>
      </c>
      <c r="C15" s="21" t="s">
        <v>44</v>
      </c>
      <c r="D15" s="21" t="s">
        <v>104</v>
      </c>
      <c r="E15" s="21" t="s">
        <v>105</v>
      </c>
      <c r="F15" s="21" t="s">
        <v>47</v>
      </c>
      <c r="G15" s="21" t="s">
        <v>48</v>
      </c>
      <c r="H15" s="21" t="s">
        <v>49</v>
      </c>
      <c r="I15" s="21" t="s">
        <v>50</v>
      </c>
      <c r="J15" s="21" t="s">
        <v>50</v>
      </c>
      <c r="K15" s="21" t="s">
        <v>106</v>
      </c>
      <c r="L15" s="21">
        <v>410</v>
      </c>
      <c r="M15" s="21" t="s">
        <v>106</v>
      </c>
      <c r="N15" s="22">
        <v>682400000</v>
      </c>
      <c r="O15" s="23">
        <v>80111600</v>
      </c>
      <c r="P15" s="46" t="s">
        <v>113</v>
      </c>
      <c r="Q15" s="47" t="s">
        <v>108</v>
      </c>
      <c r="R15" s="30" t="s">
        <v>100</v>
      </c>
      <c r="S15" s="24">
        <v>9</v>
      </c>
      <c r="T15" s="24" t="s">
        <v>77</v>
      </c>
      <c r="U15" s="24" t="s">
        <v>55</v>
      </c>
      <c r="V15" s="25" t="s">
        <v>56</v>
      </c>
      <c r="W15" s="26">
        <v>94680000</v>
      </c>
      <c r="X15" s="26">
        <v>94680000</v>
      </c>
      <c r="Y15" s="24" t="s">
        <v>57</v>
      </c>
      <c r="Z15" s="25" t="s">
        <v>57</v>
      </c>
      <c r="AA15" s="24" t="s">
        <v>109</v>
      </c>
      <c r="AB15" s="25" t="s">
        <v>59</v>
      </c>
      <c r="AC15" s="30" t="s">
        <v>110</v>
      </c>
      <c r="AD15" s="24">
        <v>7431444</v>
      </c>
      <c r="AE15" s="30" t="s">
        <v>111</v>
      </c>
      <c r="AF15" s="24" t="s">
        <v>57</v>
      </c>
      <c r="AG15" s="25" t="s">
        <v>57</v>
      </c>
      <c r="AH15" s="25" t="s">
        <v>57</v>
      </c>
      <c r="AI15" s="25" t="s">
        <v>62</v>
      </c>
      <c r="AJ15" s="27" t="s">
        <v>62</v>
      </c>
      <c r="AK15" s="27" t="s">
        <v>62</v>
      </c>
      <c r="AL15" s="40" t="s">
        <v>57</v>
      </c>
      <c r="AM15" s="28"/>
      <c r="AN15" s="29"/>
      <c r="AO15" s="29">
        <f t="shared" si="0"/>
        <v>94680000</v>
      </c>
    </row>
    <row r="16" spans="1:46" ht="85.5" x14ac:dyDescent="0.25">
      <c r="A16" s="21">
        <v>13</v>
      </c>
      <c r="B16" s="21" t="s">
        <v>43</v>
      </c>
      <c r="C16" s="21" t="s">
        <v>44</v>
      </c>
      <c r="D16" s="21" t="s">
        <v>104</v>
      </c>
      <c r="E16" s="21" t="s">
        <v>105</v>
      </c>
      <c r="F16" s="21" t="s">
        <v>47</v>
      </c>
      <c r="G16" s="21" t="s">
        <v>48</v>
      </c>
      <c r="H16" s="21" t="s">
        <v>49</v>
      </c>
      <c r="I16" s="21" t="s">
        <v>50</v>
      </c>
      <c r="J16" s="21" t="s">
        <v>50</v>
      </c>
      <c r="K16" s="21" t="s">
        <v>106</v>
      </c>
      <c r="L16" s="21">
        <v>410</v>
      </c>
      <c r="M16" s="21" t="s">
        <v>106</v>
      </c>
      <c r="N16" s="22">
        <v>682400000</v>
      </c>
      <c r="O16" s="23">
        <v>80111600</v>
      </c>
      <c r="P16" s="46" t="s">
        <v>114</v>
      </c>
      <c r="Q16" s="47" t="s">
        <v>108</v>
      </c>
      <c r="R16" s="30" t="s">
        <v>100</v>
      </c>
      <c r="S16" s="24">
        <v>9</v>
      </c>
      <c r="T16" s="24" t="s">
        <v>77</v>
      </c>
      <c r="U16" s="24" t="s">
        <v>55</v>
      </c>
      <c r="V16" s="25" t="s">
        <v>56</v>
      </c>
      <c r="W16" s="26">
        <v>100000000</v>
      </c>
      <c r="X16" s="26">
        <v>100000000</v>
      </c>
      <c r="Y16" s="24" t="s">
        <v>57</v>
      </c>
      <c r="Z16" s="25" t="s">
        <v>57</v>
      </c>
      <c r="AA16" s="24" t="s">
        <v>109</v>
      </c>
      <c r="AB16" s="25" t="s">
        <v>59</v>
      </c>
      <c r="AC16" s="30" t="s">
        <v>110</v>
      </c>
      <c r="AD16" s="24">
        <v>7431444</v>
      </c>
      <c r="AE16" s="30" t="s">
        <v>111</v>
      </c>
      <c r="AF16" s="24" t="s">
        <v>57</v>
      </c>
      <c r="AG16" s="25" t="s">
        <v>57</v>
      </c>
      <c r="AH16" s="25" t="s">
        <v>57</v>
      </c>
      <c r="AI16" s="25" t="s">
        <v>62</v>
      </c>
      <c r="AJ16" s="27" t="s">
        <v>62</v>
      </c>
      <c r="AK16" s="27" t="s">
        <v>62</v>
      </c>
      <c r="AL16" s="40" t="s">
        <v>57</v>
      </c>
      <c r="AM16" s="28"/>
      <c r="AN16" s="29">
        <v>100000000</v>
      </c>
      <c r="AO16" s="29">
        <f t="shared" si="0"/>
        <v>0</v>
      </c>
    </row>
    <row r="17" spans="1:41" ht="71.25" x14ac:dyDescent="0.25">
      <c r="A17" s="21">
        <v>14</v>
      </c>
      <c r="B17" s="21" t="s">
        <v>102</v>
      </c>
      <c r="C17" s="21" t="s">
        <v>103</v>
      </c>
      <c r="D17" s="21" t="s">
        <v>104</v>
      </c>
      <c r="E17" s="21" t="s">
        <v>105</v>
      </c>
      <c r="F17" s="21" t="s">
        <v>47</v>
      </c>
      <c r="G17" s="21" t="s">
        <v>48</v>
      </c>
      <c r="H17" s="21" t="s">
        <v>49</v>
      </c>
      <c r="I17" s="21" t="s">
        <v>50</v>
      </c>
      <c r="J17" s="21" t="s">
        <v>50</v>
      </c>
      <c r="K17" s="21" t="s">
        <v>106</v>
      </c>
      <c r="L17" s="21">
        <v>410</v>
      </c>
      <c r="M17" s="21" t="s">
        <v>106</v>
      </c>
      <c r="N17" s="22">
        <v>682400000</v>
      </c>
      <c r="O17" s="23">
        <v>80111600</v>
      </c>
      <c r="P17" s="46" t="s">
        <v>115</v>
      </c>
      <c r="Q17" s="47" t="s">
        <v>108</v>
      </c>
      <c r="R17" s="30" t="s">
        <v>100</v>
      </c>
      <c r="S17" s="24">
        <v>9</v>
      </c>
      <c r="T17" s="24" t="s">
        <v>77</v>
      </c>
      <c r="U17" s="24" t="s">
        <v>55</v>
      </c>
      <c r="V17" s="46" t="s">
        <v>92</v>
      </c>
      <c r="W17" s="26">
        <v>94680000</v>
      </c>
      <c r="X17" s="26">
        <v>94680000</v>
      </c>
      <c r="Y17" s="24" t="s">
        <v>57</v>
      </c>
      <c r="Z17" s="25" t="s">
        <v>57</v>
      </c>
      <c r="AA17" s="24" t="s">
        <v>109</v>
      </c>
      <c r="AB17" s="25" t="s">
        <v>59</v>
      </c>
      <c r="AC17" s="30" t="s">
        <v>110</v>
      </c>
      <c r="AD17" s="24">
        <v>7431444</v>
      </c>
      <c r="AE17" s="30" t="s">
        <v>111</v>
      </c>
      <c r="AF17" s="24" t="s">
        <v>57</v>
      </c>
      <c r="AG17" s="25" t="s">
        <v>57</v>
      </c>
      <c r="AH17" s="25" t="s">
        <v>57</v>
      </c>
      <c r="AI17" s="25" t="s">
        <v>62</v>
      </c>
      <c r="AJ17" s="27" t="s">
        <v>62</v>
      </c>
      <c r="AK17" s="27" t="s">
        <v>62</v>
      </c>
      <c r="AL17" s="40" t="s">
        <v>57</v>
      </c>
      <c r="AM17" s="28"/>
      <c r="AN17" s="29">
        <v>94680000</v>
      </c>
      <c r="AO17" s="29">
        <f t="shared" si="0"/>
        <v>0</v>
      </c>
    </row>
    <row r="18" spans="1:41" ht="71.25" x14ac:dyDescent="0.25">
      <c r="A18" s="21">
        <v>15</v>
      </c>
      <c r="B18" s="21" t="s">
        <v>102</v>
      </c>
      <c r="C18" s="21" t="s">
        <v>103</v>
      </c>
      <c r="D18" s="21" t="s">
        <v>104</v>
      </c>
      <c r="E18" s="21" t="s">
        <v>105</v>
      </c>
      <c r="F18" s="21" t="s">
        <v>47</v>
      </c>
      <c r="G18" s="21" t="s">
        <v>48</v>
      </c>
      <c r="H18" s="21" t="s">
        <v>49</v>
      </c>
      <c r="I18" s="21" t="s">
        <v>50</v>
      </c>
      <c r="J18" s="21" t="s">
        <v>50</v>
      </c>
      <c r="K18" s="21" t="s">
        <v>106</v>
      </c>
      <c r="L18" s="21">
        <v>410</v>
      </c>
      <c r="M18" s="21" t="s">
        <v>106</v>
      </c>
      <c r="N18" s="22">
        <v>682400000</v>
      </c>
      <c r="O18" s="23">
        <v>80111600</v>
      </c>
      <c r="P18" s="46" t="s">
        <v>116</v>
      </c>
      <c r="Q18" s="49" t="s">
        <v>108</v>
      </c>
      <c r="R18" s="49" t="s">
        <v>100</v>
      </c>
      <c r="S18" s="24">
        <v>9</v>
      </c>
      <c r="T18" s="24" t="s">
        <v>77</v>
      </c>
      <c r="U18" s="24" t="s">
        <v>55</v>
      </c>
      <c r="V18" s="46" t="s">
        <v>92</v>
      </c>
      <c r="W18" s="26">
        <v>115720000</v>
      </c>
      <c r="X18" s="26">
        <v>115720000</v>
      </c>
      <c r="Y18" s="24" t="s">
        <v>57</v>
      </c>
      <c r="Z18" s="25" t="s">
        <v>57</v>
      </c>
      <c r="AA18" s="24" t="s">
        <v>109</v>
      </c>
      <c r="AB18" s="25" t="s">
        <v>59</v>
      </c>
      <c r="AC18" s="30" t="s">
        <v>110</v>
      </c>
      <c r="AD18" s="24">
        <v>7431444</v>
      </c>
      <c r="AE18" s="30" t="s">
        <v>111</v>
      </c>
      <c r="AF18" s="24" t="s">
        <v>57</v>
      </c>
      <c r="AG18" s="25" t="s">
        <v>57</v>
      </c>
      <c r="AH18" s="25" t="s">
        <v>57</v>
      </c>
      <c r="AI18" s="25" t="s">
        <v>62</v>
      </c>
      <c r="AJ18" s="27" t="s">
        <v>62</v>
      </c>
      <c r="AK18" s="27" t="s">
        <v>62</v>
      </c>
      <c r="AL18" s="40" t="s">
        <v>57</v>
      </c>
      <c r="AM18" s="28"/>
      <c r="AN18" s="29">
        <v>115720000</v>
      </c>
      <c r="AO18" s="29">
        <f t="shared" si="0"/>
        <v>0</v>
      </c>
    </row>
    <row r="19" spans="1:41" ht="85.5" x14ac:dyDescent="0.25">
      <c r="A19" s="21">
        <v>16</v>
      </c>
      <c r="B19" s="21" t="s">
        <v>43</v>
      </c>
      <c r="C19" s="21" t="s">
        <v>44</v>
      </c>
      <c r="D19" s="21" t="s">
        <v>104</v>
      </c>
      <c r="E19" s="21" t="s">
        <v>105</v>
      </c>
      <c r="F19" s="21" t="s">
        <v>47</v>
      </c>
      <c r="G19" s="21" t="s">
        <v>48</v>
      </c>
      <c r="H19" s="21" t="s">
        <v>49</v>
      </c>
      <c r="I19" s="21" t="s">
        <v>50</v>
      </c>
      <c r="J19" s="21" t="s">
        <v>50</v>
      </c>
      <c r="K19" s="21" t="s">
        <v>106</v>
      </c>
      <c r="L19" s="21">
        <v>410</v>
      </c>
      <c r="M19" s="21" t="s">
        <v>106</v>
      </c>
      <c r="N19" s="22">
        <v>682400000</v>
      </c>
      <c r="O19" s="23">
        <v>80111600</v>
      </c>
      <c r="P19" s="46" t="s">
        <v>117</v>
      </c>
      <c r="Q19" s="49" t="s">
        <v>108</v>
      </c>
      <c r="R19" s="49" t="s">
        <v>100</v>
      </c>
      <c r="S19" s="24">
        <v>9</v>
      </c>
      <c r="T19" s="24" t="s">
        <v>77</v>
      </c>
      <c r="U19" s="24" t="s">
        <v>55</v>
      </c>
      <c r="V19" s="46" t="s">
        <v>92</v>
      </c>
      <c r="W19" s="26">
        <v>94680000</v>
      </c>
      <c r="X19" s="26">
        <v>94680000</v>
      </c>
      <c r="Y19" s="24" t="s">
        <v>57</v>
      </c>
      <c r="Z19" s="25" t="s">
        <v>57</v>
      </c>
      <c r="AA19" s="24" t="s">
        <v>109</v>
      </c>
      <c r="AB19" s="25" t="s">
        <v>59</v>
      </c>
      <c r="AC19" s="30" t="s">
        <v>110</v>
      </c>
      <c r="AD19" s="24">
        <v>7431444</v>
      </c>
      <c r="AE19" s="30" t="s">
        <v>111</v>
      </c>
      <c r="AF19" s="24" t="s">
        <v>57</v>
      </c>
      <c r="AG19" s="25" t="s">
        <v>57</v>
      </c>
      <c r="AH19" s="25" t="s">
        <v>57</v>
      </c>
      <c r="AI19" s="25" t="s">
        <v>62</v>
      </c>
      <c r="AJ19" s="27" t="s">
        <v>62</v>
      </c>
      <c r="AK19" s="27" t="s">
        <v>62</v>
      </c>
      <c r="AL19" s="40" t="s">
        <v>57</v>
      </c>
      <c r="AM19" s="28"/>
      <c r="AN19" s="29">
        <v>85212000</v>
      </c>
      <c r="AO19" s="29">
        <f t="shared" si="0"/>
        <v>9468000</v>
      </c>
    </row>
    <row r="20" spans="1:41" ht="71.25" x14ac:dyDescent="0.25">
      <c r="A20" s="21">
        <v>17</v>
      </c>
      <c r="B20" s="21" t="s">
        <v>118</v>
      </c>
      <c r="C20" s="21" t="s">
        <v>119</v>
      </c>
      <c r="D20" s="21" t="s">
        <v>120</v>
      </c>
      <c r="E20" s="21" t="s">
        <v>121</v>
      </c>
      <c r="F20" s="21" t="s">
        <v>47</v>
      </c>
      <c r="G20" s="21" t="s">
        <v>85</v>
      </c>
      <c r="H20" s="21" t="s">
        <v>86</v>
      </c>
      <c r="I20" s="21" t="s">
        <v>87</v>
      </c>
      <c r="J20" s="21" t="s">
        <v>87</v>
      </c>
      <c r="K20" s="21" t="s">
        <v>122</v>
      </c>
      <c r="L20" s="21">
        <v>420</v>
      </c>
      <c r="M20" s="21" t="s">
        <v>122</v>
      </c>
      <c r="N20" s="22">
        <v>403500000</v>
      </c>
      <c r="O20" s="23">
        <v>80111600</v>
      </c>
      <c r="P20" s="46" t="s">
        <v>123</v>
      </c>
      <c r="Q20" s="47" t="s">
        <v>108</v>
      </c>
      <c r="R20" s="30" t="s">
        <v>100</v>
      </c>
      <c r="S20" s="30">
        <v>9</v>
      </c>
      <c r="T20" s="30" t="s">
        <v>77</v>
      </c>
      <c r="U20" s="24" t="s">
        <v>55</v>
      </c>
      <c r="V20" s="25" t="s">
        <v>56</v>
      </c>
      <c r="W20" s="50">
        <v>57600000</v>
      </c>
      <c r="X20" s="50">
        <v>57600000</v>
      </c>
      <c r="Y20" s="24" t="s">
        <v>62</v>
      </c>
      <c r="Z20" s="24" t="s">
        <v>124</v>
      </c>
      <c r="AA20" s="24" t="s">
        <v>122</v>
      </c>
      <c r="AB20" s="25" t="s">
        <v>59</v>
      </c>
      <c r="AC20" s="30" t="s">
        <v>125</v>
      </c>
      <c r="AD20" s="24">
        <v>6017431444</v>
      </c>
      <c r="AE20" s="30" t="s">
        <v>126</v>
      </c>
      <c r="AF20" s="24" t="s">
        <v>127</v>
      </c>
      <c r="AG20" s="25" t="s">
        <v>57</v>
      </c>
      <c r="AH20" s="25" t="s">
        <v>57</v>
      </c>
      <c r="AI20" s="25" t="s">
        <v>62</v>
      </c>
      <c r="AJ20" s="27" t="s">
        <v>62</v>
      </c>
      <c r="AK20" s="27" t="s">
        <v>62</v>
      </c>
      <c r="AL20" s="40" t="s">
        <v>57</v>
      </c>
      <c r="AM20" s="28"/>
      <c r="AN20" s="29"/>
      <c r="AO20" s="29">
        <f t="shared" si="0"/>
        <v>57600000</v>
      </c>
    </row>
    <row r="21" spans="1:41" ht="71.25" x14ac:dyDescent="0.25">
      <c r="A21" s="21">
        <v>18</v>
      </c>
      <c r="B21" s="21" t="s">
        <v>118</v>
      </c>
      <c r="C21" s="21" t="s">
        <v>119</v>
      </c>
      <c r="D21" s="21" t="s">
        <v>120</v>
      </c>
      <c r="E21" s="21" t="s">
        <v>121</v>
      </c>
      <c r="F21" s="21" t="s">
        <v>47</v>
      </c>
      <c r="G21" s="21" t="s">
        <v>85</v>
      </c>
      <c r="H21" s="21" t="s">
        <v>86</v>
      </c>
      <c r="I21" s="21" t="s">
        <v>87</v>
      </c>
      <c r="J21" s="21" t="s">
        <v>87</v>
      </c>
      <c r="K21" s="21" t="s">
        <v>122</v>
      </c>
      <c r="L21" s="21">
        <v>420</v>
      </c>
      <c r="M21" s="21" t="s">
        <v>122</v>
      </c>
      <c r="N21" s="22">
        <v>403500000</v>
      </c>
      <c r="O21" s="23">
        <v>80111600</v>
      </c>
      <c r="P21" s="46" t="s">
        <v>128</v>
      </c>
      <c r="Q21" s="47" t="s">
        <v>108</v>
      </c>
      <c r="R21" s="30" t="s">
        <v>100</v>
      </c>
      <c r="S21" s="30">
        <v>9</v>
      </c>
      <c r="T21" s="30" t="s">
        <v>77</v>
      </c>
      <c r="U21" s="24" t="s">
        <v>55</v>
      </c>
      <c r="V21" s="25" t="s">
        <v>56</v>
      </c>
      <c r="W21" s="50">
        <v>99000000</v>
      </c>
      <c r="X21" s="50">
        <v>99000000</v>
      </c>
      <c r="Y21" s="24" t="s">
        <v>62</v>
      </c>
      <c r="Z21" s="24" t="s">
        <v>124</v>
      </c>
      <c r="AA21" s="24" t="s">
        <v>122</v>
      </c>
      <c r="AB21" s="25" t="s">
        <v>59</v>
      </c>
      <c r="AC21" s="30" t="s">
        <v>125</v>
      </c>
      <c r="AD21" s="24">
        <v>6017431444</v>
      </c>
      <c r="AE21" s="30" t="s">
        <v>126</v>
      </c>
      <c r="AF21" s="24" t="s">
        <v>127</v>
      </c>
      <c r="AG21" s="25" t="s">
        <v>57</v>
      </c>
      <c r="AH21" s="25" t="s">
        <v>57</v>
      </c>
      <c r="AI21" s="25" t="s">
        <v>62</v>
      </c>
      <c r="AJ21" s="27" t="s">
        <v>62</v>
      </c>
      <c r="AK21" s="27" t="s">
        <v>62</v>
      </c>
      <c r="AL21" s="40" t="s">
        <v>57</v>
      </c>
      <c r="AM21" s="28"/>
      <c r="AN21" s="29"/>
      <c r="AO21" s="29">
        <f t="shared" si="0"/>
        <v>99000000</v>
      </c>
    </row>
    <row r="22" spans="1:41" ht="71.25" x14ac:dyDescent="0.25">
      <c r="A22" s="21">
        <v>19</v>
      </c>
      <c r="B22" s="21" t="s">
        <v>118</v>
      </c>
      <c r="C22" s="21" t="s">
        <v>119</v>
      </c>
      <c r="D22" s="21" t="s">
        <v>120</v>
      </c>
      <c r="E22" s="21" t="s">
        <v>121</v>
      </c>
      <c r="F22" s="21" t="s">
        <v>47</v>
      </c>
      <c r="G22" s="21" t="s">
        <v>85</v>
      </c>
      <c r="H22" s="21" t="s">
        <v>86</v>
      </c>
      <c r="I22" s="21" t="s">
        <v>87</v>
      </c>
      <c r="J22" s="21" t="s">
        <v>87</v>
      </c>
      <c r="K22" s="21" t="s">
        <v>122</v>
      </c>
      <c r="L22" s="21">
        <v>420</v>
      </c>
      <c r="M22" s="21" t="s">
        <v>122</v>
      </c>
      <c r="N22" s="22">
        <v>403500000</v>
      </c>
      <c r="O22" s="23">
        <v>80111600</v>
      </c>
      <c r="P22" s="46" t="s">
        <v>129</v>
      </c>
      <c r="Q22" s="47" t="s">
        <v>108</v>
      </c>
      <c r="R22" s="30" t="s">
        <v>100</v>
      </c>
      <c r="S22" s="30">
        <v>9</v>
      </c>
      <c r="T22" s="30" t="s">
        <v>77</v>
      </c>
      <c r="U22" s="24" t="s">
        <v>55</v>
      </c>
      <c r="V22" s="25" t="s">
        <v>56</v>
      </c>
      <c r="W22" s="50">
        <v>90000000</v>
      </c>
      <c r="X22" s="50">
        <v>90000000</v>
      </c>
      <c r="Y22" s="24" t="s">
        <v>62</v>
      </c>
      <c r="Z22" s="24" t="s">
        <v>124</v>
      </c>
      <c r="AA22" s="24" t="s">
        <v>122</v>
      </c>
      <c r="AB22" s="25" t="s">
        <v>59</v>
      </c>
      <c r="AC22" s="30" t="s">
        <v>125</v>
      </c>
      <c r="AD22" s="24">
        <v>6017431444</v>
      </c>
      <c r="AE22" s="30" t="s">
        <v>126</v>
      </c>
      <c r="AF22" s="24" t="s">
        <v>127</v>
      </c>
      <c r="AG22" s="25" t="s">
        <v>57</v>
      </c>
      <c r="AH22" s="25" t="s">
        <v>57</v>
      </c>
      <c r="AI22" s="25" t="s">
        <v>62</v>
      </c>
      <c r="AJ22" s="27" t="s">
        <v>62</v>
      </c>
      <c r="AK22" s="27" t="s">
        <v>57</v>
      </c>
      <c r="AL22" s="40" t="s">
        <v>57</v>
      </c>
      <c r="AM22" s="28"/>
      <c r="AN22" s="29"/>
      <c r="AO22" s="29">
        <f t="shared" si="0"/>
        <v>90000000</v>
      </c>
    </row>
    <row r="23" spans="1:41" ht="85.5" x14ac:dyDescent="0.25">
      <c r="A23" s="21">
        <v>20</v>
      </c>
      <c r="B23" s="21" t="s">
        <v>43</v>
      </c>
      <c r="C23" s="21" t="s">
        <v>44</v>
      </c>
      <c r="D23" s="21" t="s">
        <v>130</v>
      </c>
      <c r="E23" s="21" t="s">
        <v>131</v>
      </c>
      <c r="F23" s="21" t="s">
        <v>47</v>
      </c>
      <c r="G23" s="21" t="s">
        <v>132</v>
      </c>
      <c r="H23" s="21" t="s">
        <v>133</v>
      </c>
      <c r="I23" s="21" t="s">
        <v>134</v>
      </c>
      <c r="J23" s="21" t="s">
        <v>134</v>
      </c>
      <c r="K23" s="21" t="s">
        <v>135</v>
      </c>
      <c r="L23" s="21">
        <v>202</v>
      </c>
      <c r="M23" s="21" t="s">
        <v>135</v>
      </c>
      <c r="N23" s="22">
        <v>42300000</v>
      </c>
      <c r="O23" s="51">
        <v>76111500</v>
      </c>
      <c r="P23" s="46" t="s">
        <v>136</v>
      </c>
      <c r="Q23" s="23" t="s">
        <v>108</v>
      </c>
      <c r="R23" s="23" t="s">
        <v>108</v>
      </c>
      <c r="S23" s="25">
        <v>10</v>
      </c>
      <c r="T23" s="25" t="s">
        <v>77</v>
      </c>
      <c r="U23" s="25" t="s">
        <v>137</v>
      </c>
      <c r="V23" s="25" t="s">
        <v>138</v>
      </c>
      <c r="W23" s="44">
        <v>40000000</v>
      </c>
      <c r="X23" s="44">
        <v>40000000</v>
      </c>
      <c r="Y23" s="25" t="s">
        <v>57</v>
      </c>
      <c r="Z23" s="25" t="s">
        <v>57</v>
      </c>
      <c r="AA23" s="25" t="s">
        <v>139</v>
      </c>
      <c r="AB23" s="25" t="s">
        <v>59</v>
      </c>
      <c r="AC23" s="25" t="s">
        <v>140</v>
      </c>
      <c r="AD23" s="25">
        <v>7431444</v>
      </c>
      <c r="AE23" s="45" t="s">
        <v>141</v>
      </c>
      <c r="AF23" s="25" t="s">
        <v>57</v>
      </c>
      <c r="AG23" s="25" t="s">
        <v>57</v>
      </c>
      <c r="AH23" s="25" t="s">
        <v>57</v>
      </c>
      <c r="AI23" s="25" t="s">
        <v>62</v>
      </c>
      <c r="AJ23" s="27" t="s">
        <v>62</v>
      </c>
      <c r="AK23" s="27" t="s">
        <v>62</v>
      </c>
      <c r="AL23" s="40" t="s">
        <v>57</v>
      </c>
      <c r="AM23" s="28"/>
      <c r="AN23" s="29"/>
      <c r="AO23" s="29">
        <f t="shared" si="0"/>
        <v>40000000</v>
      </c>
    </row>
    <row r="24" spans="1:41" ht="85.5" x14ac:dyDescent="0.25">
      <c r="A24" s="21">
        <v>21</v>
      </c>
      <c r="B24" s="21" t="s">
        <v>43</v>
      </c>
      <c r="C24" s="21" t="s">
        <v>44</v>
      </c>
      <c r="D24" s="21" t="s">
        <v>142</v>
      </c>
      <c r="E24" s="21" t="s">
        <v>143</v>
      </c>
      <c r="F24" s="21" t="s">
        <v>47</v>
      </c>
      <c r="G24" s="21" t="s">
        <v>132</v>
      </c>
      <c r="H24" s="21" t="s">
        <v>144</v>
      </c>
      <c r="I24" s="21" t="s">
        <v>145</v>
      </c>
      <c r="J24" s="21" t="s">
        <v>145</v>
      </c>
      <c r="K24" s="21" t="s">
        <v>135</v>
      </c>
      <c r="L24" s="21">
        <v>202</v>
      </c>
      <c r="M24" s="21" t="s">
        <v>135</v>
      </c>
      <c r="N24" s="22">
        <v>199874926</v>
      </c>
      <c r="O24" s="51">
        <v>78181701</v>
      </c>
      <c r="P24" s="36" t="s">
        <v>146</v>
      </c>
      <c r="Q24" s="23" t="s">
        <v>100</v>
      </c>
      <c r="R24" s="25" t="s">
        <v>147</v>
      </c>
      <c r="S24" s="25">
        <v>1</v>
      </c>
      <c r="T24" s="25" t="s">
        <v>148</v>
      </c>
      <c r="U24" s="25" t="s">
        <v>149</v>
      </c>
      <c r="V24" s="25" t="s">
        <v>138</v>
      </c>
      <c r="W24" s="44">
        <v>490000000</v>
      </c>
      <c r="X24" s="44">
        <v>280000000</v>
      </c>
      <c r="Y24" s="25" t="s">
        <v>62</v>
      </c>
      <c r="Z24" s="25" t="s">
        <v>150</v>
      </c>
      <c r="AA24" s="25" t="s">
        <v>139</v>
      </c>
      <c r="AB24" s="25" t="s">
        <v>59</v>
      </c>
      <c r="AC24" s="25" t="s">
        <v>140</v>
      </c>
      <c r="AD24" s="25">
        <v>7431444</v>
      </c>
      <c r="AE24" s="45" t="s">
        <v>141</v>
      </c>
      <c r="AF24" s="25" t="s">
        <v>57</v>
      </c>
      <c r="AG24" s="25" t="s">
        <v>57</v>
      </c>
      <c r="AH24" s="25" t="s">
        <v>57</v>
      </c>
      <c r="AI24" s="25" t="s">
        <v>62</v>
      </c>
      <c r="AJ24" s="27" t="s">
        <v>62</v>
      </c>
      <c r="AK24" s="27" t="s">
        <v>57</v>
      </c>
      <c r="AL24" s="40" t="s">
        <v>57</v>
      </c>
      <c r="AM24" s="28"/>
      <c r="AN24" s="29"/>
      <c r="AO24" s="29">
        <f t="shared" si="0"/>
        <v>490000000</v>
      </c>
    </row>
    <row r="25" spans="1:41" ht="128.25" x14ac:dyDescent="0.25">
      <c r="A25" s="21">
        <v>22</v>
      </c>
      <c r="B25" s="21" t="s">
        <v>43</v>
      </c>
      <c r="C25" s="21" t="s">
        <v>44</v>
      </c>
      <c r="D25" s="21" t="s">
        <v>151</v>
      </c>
      <c r="E25" s="21" t="s">
        <v>152</v>
      </c>
      <c r="F25" s="21" t="s">
        <v>47</v>
      </c>
      <c r="G25" s="21" t="s">
        <v>132</v>
      </c>
      <c r="H25" s="21" t="s">
        <v>153</v>
      </c>
      <c r="I25" s="21" t="s">
        <v>154</v>
      </c>
      <c r="J25" s="21" t="s">
        <v>154</v>
      </c>
      <c r="K25" s="21" t="s">
        <v>135</v>
      </c>
      <c r="L25" s="21">
        <v>202</v>
      </c>
      <c r="M25" s="21" t="s">
        <v>135</v>
      </c>
      <c r="N25" s="22">
        <v>38000000</v>
      </c>
      <c r="O25" s="51" t="s">
        <v>155</v>
      </c>
      <c r="P25" s="46" t="s">
        <v>156</v>
      </c>
      <c r="Q25" s="23" t="s">
        <v>108</v>
      </c>
      <c r="R25" s="23" t="s">
        <v>108</v>
      </c>
      <c r="S25" s="25">
        <v>1</v>
      </c>
      <c r="T25" s="25" t="s">
        <v>148</v>
      </c>
      <c r="U25" s="25" t="s">
        <v>157</v>
      </c>
      <c r="V25" s="25" t="s">
        <v>138</v>
      </c>
      <c r="W25" s="44">
        <v>57500000</v>
      </c>
      <c r="X25" s="44">
        <v>38000000</v>
      </c>
      <c r="Y25" s="25" t="s">
        <v>62</v>
      </c>
      <c r="Z25" s="25" t="s">
        <v>150</v>
      </c>
      <c r="AA25" s="25" t="s">
        <v>139</v>
      </c>
      <c r="AB25" s="25" t="s">
        <v>59</v>
      </c>
      <c r="AC25" s="25" t="s">
        <v>140</v>
      </c>
      <c r="AD25" s="25">
        <v>7431444</v>
      </c>
      <c r="AE25" s="45" t="s">
        <v>141</v>
      </c>
      <c r="AF25" s="25" t="s">
        <v>57</v>
      </c>
      <c r="AG25" s="25" t="s">
        <v>57</v>
      </c>
      <c r="AH25" s="25" t="s">
        <v>57</v>
      </c>
      <c r="AI25" s="25" t="s">
        <v>62</v>
      </c>
      <c r="AJ25" s="27" t="s">
        <v>62</v>
      </c>
      <c r="AK25" s="27" t="s">
        <v>62</v>
      </c>
      <c r="AL25" s="40" t="s">
        <v>57</v>
      </c>
      <c r="AM25" s="28"/>
      <c r="AN25" s="29"/>
      <c r="AO25" s="29">
        <f t="shared" si="0"/>
        <v>57500000</v>
      </c>
    </row>
    <row r="26" spans="1:41" ht="85.5" x14ac:dyDescent="0.25">
      <c r="A26" s="21">
        <v>23</v>
      </c>
      <c r="B26" s="21" t="s">
        <v>43</v>
      </c>
      <c r="C26" s="21" t="s">
        <v>44</v>
      </c>
      <c r="D26" s="21" t="s">
        <v>158</v>
      </c>
      <c r="E26" s="21" t="s">
        <v>159</v>
      </c>
      <c r="F26" s="21" t="s">
        <v>47</v>
      </c>
      <c r="G26" s="21" t="s">
        <v>132</v>
      </c>
      <c r="H26" s="21" t="s">
        <v>160</v>
      </c>
      <c r="I26" s="21" t="s">
        <v>161</v>
      </c>
      <c r="J26" s="21" t="s">
        <v>161</v>
      </c>
      <c r="K26" s="21" t="s">
        <v>135</v>
      </c>
      <c r="L26" s="21">
        <v>202</v>
      </c>
      <c r="M26" s="21" t="s">
        <v>135</v>
      </c>
      <c r="N26" s="22">
        <v>22638389</v>
      </c>
      <c r="O26" s="51" t="s">
        <v>162</v>
      </c>
      <c r="P26" s="46" t="s">
        <v>163</v>
      </c>
      <c r="Q26" s="23" t="s">
        <v>70</v>
      </c>
      <c r="R26" s="25" t="s">
        <v>70</v>
      </c>
      <c r="S26" s="25">
        <v>10</v>
      </c>
      <c r="T26" s="25" t="s">
        <v>77</v>
      </c>
      <c r="U26" s="25" t="s">
        <v>137</v>
      </c>
      <c r="V26" s="25" t="s">
        <v>138</v>
      </c>
      <c r="W26" s="44">
        <v>14235000</v>
      </c>
      <c r="X26" s="44">
        <v>14235000</v>
      </c>
      <c r="Y26" s="25" t="s">
        <v>57</v>
      </c>
      <c r="Z26" s="25" t="s">
        <v>57</v>
      </c>
      <c r="AA26" s="25" t="s">
        <v>139</v>
      </c>
      <c r="AB26" s="25" t="s">
        <v>59</v>
      </c>
      <c r="AC26" s="25" t="s">
        <v>140</v>
      </c>
      <c r="AD26" s="25">
        <v>7431444</v>
      </c>
      <c r="AE26" s="45" t="s">
        <v>141</v>
      </c>
      <c r="AF26" s="25" t="s">
        <v>57</v>
      </c>
      <c r="AG26" s="25" t="s">
        <v>57</v>
      </c>
      <c r="AH26" s="25" t="s">
        <v>57</v>
      </c>
      <c r="AI26" s="25" t="s">
        <v>62</v>
      </c>
      <c r="AJ26" s="27" t="s">
        <v>62</v>
      </c>
      <c r="AK26" s="27" t="s">
        <v>57</v>
      </c>
      <c r="AL26" s="40" t="s">
        <v>57</v>
      </c>
      <c r="AM26" s="28"/>
      <c r="AN26" s="29"/>
      <c r="AO26" s="29">
        <f t="shared" si="0"/>
        <v>14235000</v>
      </c>
    </row>
    <row r="27" spans="1:41" ht="114" x14ac:dyDescent="0.25">
      <c r="A27" s="21">
        <v>24</v>
      </c>
      <c r="B27" s="21" t="s">
        <v>43</v>
      </c>
      <c r="C27" s="21" t="s">
        <v>44</v>
      </c>
      <c r="D27" s="21" t="s">
        <v>164</v>
      </c>
      <c r="E27" s="21" t="s">
        <v>165</v>
      </c>
      <c r="F27" s="21" t="s">
        <v>47</v>
      </c>
      <c r="G27" s="21" t="s">
        <v>132</v>
      </c>
      <c r="H27" s="21" t="s">
        <v>166</v>
      </c>
      <c r="I27" s="21" t="s">
        <v>167</v>
      </c>
      <c r="J27" s="21" t="s">
        <v>167</v>
      </c>
      <c r="K27" s="21" t="s">
        <v>135</v>
      </c>
      <c r="L27" s="21">
        <v>202</v>
      </c>
      <c r="M27" s="21" t="s">
        <v>135</v>
      </c>
      <c r="N27" s="22">
        <v>440000000</v>
      </c>
      <c r="O27" s="51" t="s">
        <v>168</v>
      </c>
      <c r="P27" s="46" t="s">
        <v>169</v>
      </c>
      <c r="Q27" s="23" t="s">
        <v>108</v>
      </c>
      <c r="R27" s="23" t="s">
        <v>108</v>
      </c>
      <c r="S27" s="25">
        <v>1</v>
      </c>
      <c r="T27" s="25" t="s">
        <v>148</v>
      </c>
      <c r="U27" s="25" t="s">
        <v>137</v>
      </c>
      <c r="V27" s="25" t="s">
        <v>138</v>
      </c>
      <c r="W27" s="44">
        <v>680000000</v>
      </c>
      <c r="X27" s="44">
        <v>440000000</v>
      </c>
      <c r="Y27" s="25" t="s">
        <v>62</v>
      </c>
      <c r="Z27" s="25" t="s">
        <v>150</v>
      </c>
      <c r="AA27" s="25" t="s">
        <v>139</v>
      </c>
      <c r="AB27" s="25" t="s">
        <v>59</v>
      </c>
      <c r="AC27" s="25" t="s">
        <v>140</v>
      </c>
      <c r="AD27" s="25">
        <v>7431444</v>
      </c>
      <c r="AE27" s="45" t="s">
        <v>141</v>
      </c>
      <c r="AF27" s="25" t="s">
        <v>57</v>
      </c>
      <c r="AG27" s="25" t="s">
        <v>57</v>
      </c>
      <c r="AH27" s="25" t="s">
        <v>57</v>
      </c>
      <c r="AI27" s="25" t="s">
        <v>62</v>
      </c>
      <c r="AJ27" s="27" t="s">
        <v>62</v>
      </c>
      <c r="AK27" s="27" t="s">
        <v>62</v>
      </c>
      <c r="AL27" s="40" t="s">
        <v>57</v>
      </c>
      <c r="AM27" s="28"/>
      <c r="AN27" s="29"/>
      <c r="AO27" s="29">
        <f t="shared" si="0"/>
        <v>680000000</v>
      </c>
    </row>
    <row r="28" spans="1:41" ht="85.5" x14ac:dyDescent="0.25">
      <c r="A28" s="21">
        <v>25</v>
      </c>
      <c r="B28" s="21" t="s">
        <v>43</v>
      </c>
      <c r="C28" s="21" t="s">
        <v>44</v>
      </c>
      <c r="D28" s="21" t="s">
        <v>170</v>
      </c>
      <c r="E28" s="21" t="s">
        <v>171</v>
      </c>
      <c r="F28" s="21" t="s">
        <v>47</v>
      </c>
      <c r="G28" s="21" t="s">
        <v>132</v>
      </c>
      <c r="H28" s="21" t="s">
        <v>172</v>
      </c>
      <c r="I28" s="21" t="s">
        <v>173</v>
      </c>
      <c r="J28" s="21" t="s">
        <v>173</v>
      </c>
      <c r="K28" s="21" t="s">
        <v>135</v>
      </c>
      <c r="L28" s="21">
        <v>202</v>
      </c>
      <c r="M28" s="21" t="s">
        <v>135</v>
      </c>
      <c r="N28" s="22">
        <v>500000000</v>
      </c>
      <c r="O28" s="51" t="s">
        <v>174</v>
      </c>
      <c r="P28" s="46" t="s">
        <v>175</v>
      </c>
      <c r="Q28" s="23" t="s">
        <v>70</v>
      </c>
      <c r="R28" s="25" t="s">
        <v>70</v>
      </c>
      <c r="S28" s="25">
        <v>1</v>
      </c>
      <c r="T28" s="25" t="s">
        <v>148</v>
      </c>
      <c r="U28" s="25" t="s">
        <v>157</v>
      </c>
      <c r="V28" s="25" t="s">
        <v>138</v>
      </c>
      <c r="W28" s="44">
        <v>474000000</v>
      </c>
      <c r="X28" s="44">
        <v>351000000</v>
      </c>
      <c r="Y28" s="25" t="s">
        <v>62</v>
      </c>
      <c r="Z28" s="25" t="s">
        <v>150</v>
      </c>
      <c r="AA28" s="25" t="s">
        <v>139</v>
      </c>
      <c r="AB28" s="25" t="s">
        <v>59</v>
      </c>
      <c r="AC28" s="25" t="s">
        <v>140</v>
      </c>
      <c r="AD28" s="25">
        <v>7431444</v>
      </c>
      <c r="AE28" s="45" t="s">
        <v>141</v>
      </c>
      <c r="AF28" s="25" t="s">
        <v>57</v>
      </c>
      <c r="AG28" s="25" t="s">
        <v>57</v>
      </c>
      <c r="AH28" s="25" t="s">
        <v>57</v>
      </c>
      <c r="AI28" s="25" t="s">
        <v>62</v>
      </c>
      <c r="AJ28" s="27" t="s">
        <v>62</v>
      </c>
      <c r="AK28" s="27" t="s">
        <v>62</v>
      </c>
      <c r="AL28" s="40" t="s">
        <v>57</v>
      </c>
      <c r="AM28" s="28"/>
      <c r="AN28" s="29"/>
      <c r="AO28" s="29">
        <f t="shared" si="0"/>
        <v>474000000</v>
      </c>
    </row>
    <row r="29" spans="1:41" ht="85.5" x14ac:dyDescent="0.25">
      <c r="A29" s="21">
        <v>26</v>
      </c>
      <c r="B29" s="21" t="s">
        <v>43</v>
      </c>
      <c r="C29" s="21" t="s">
        <v>44</v>
      </c>
      <c r="D29" s="21" t="s">
        <v>176</v>
      </c>
      <c r="E29" s="21" t="s">
        <v>177</v>
      </c>
      <c r="F29" s="21" t="s">
        <v>47</v>
      </c>
      <c r="G29" s="21" t="s">
        <v>178</v>
      </c>
      <c r="H29" s="21" t="s">
        <v>179</v>
      </c>
      <c r="I29" s="21" t="s">
        <v>180</v>
      </c>
      <c r="J29" s="21" t="s">
        <v>180</v>
      </c>
      <c r="K29" s="21" t="s">
        <v>135</v>
      </c>
      <c r="L29" s="21">
        <v>202</v>
      </c>
      <c r="M29" s="21" t="s">
        <v>135</v>
      </c>
      <c r="N29" s="22">
        <v>540000000</v>
      </c>
      <c r="O29" s="51" t="s">
        <v>181</v>
      </c>
      <c r="P29" s="46" t="s">
        <v>182</v>
      </c>
      <c r="Q29" s="23" t="s">
        <v>70</v>
      </c>
      <c r="R29" s="25" t="s">
        <v>70</v>
      </c>
      <c r="S29" s="25">
        <v>1</v>
      </c>
      <c r="T29" s="25" t="s">
        <v>148</v>
      </c>
      <c r="U29" s="25" t="s">
        <v>183</v>
      </c>
      <c r="V29" s="25" t="s">
        <v>138</v>
      </c>
      <c r="W29" s="44">
        <v>726000000</v>
      </c>
      <c r="X29" s="44">
        <v>540000000</v>
      </c>
      <c r="Y29" s="25" t="s">
        <v>62</v>
      </c>
      <c r="Z29" s="25" t="s">
        <v>150</v>
      </c>
      <c r="AA29" s="25" t="s">
        <v>139</v>
      </c>
      <c r="AB29" s="25" t="s">
        <v>59</v>
      </c>
      <c r="AC29" s="25" t="s">
        <v>140</v>
      </c>
      <c r="AD29" s="25">
        <v>7431444</v>
      </c>
      <c r="AE29" s="45" t="s">
        <v>141</v>
      </c>
      <c r="AF29" s="25" t="s">
        <v>57</v>
      </c>
      <c r="AG29" s="25" t="s">
        <v>57</v>
      </c>
      <c r="AH29" s="25" t="s">
        <v>62</v>
      </c>
      <c r="AI29" s="25" t="s">
        <v>62</v>
      </c>
      <c r="AJ29" s="27" t="s">
        <v>62</v>
      </c>
      <c r="AK29" s="27" t="s">
        <v>62</v>
      </c>
      <c r="AL29" s="40" t="s">
        <v>57</v>
      </c>
      <c r="AM29" s="28"/>
      <c r="AN29" s="29">
        <v>0</v>
      </c>
      <c r="AO29" s="29">
        <f t="shared" si="0"/>
        <v>726000000</v>
      </c>
    </row>
    <row r="30" spans="1:41" ht="114" x14ac:dyDescent="0.25">
      <c r="A30" s="21">
        <v>27</v>
      </c>
      <c r="B30" s="21" t="s">
        <v>43</v>
      </c>
      <c r="C30" s="21" t="s">
        <v>44</v>
      </c>
      <c r="D30" s="21" t="s">
        <v>184</v>
      </c>
      <c r="E30" s="21" t="s">
        <v>185</v>
      </c>
      <c r="F30" s="21" t="s">
        <v>47</v>
      </c>
      <c r="G30" s="21" t="s">
        <v>186</v>
      </c>
      <c r="H30" s="21" t="s">
        <v>187</v>
      </c>
      <c r="I30" s="21" t="s">
        <v>188</v>
      </c>
      <c r="J30" s="21" t="s">
        <v>188</v>
      </c>
      <c r="K30" s="41" t="s">
        <v>189</v>
      </c>
      <c r="L30" s="41">
        <v>150</v>
      </c>
      <c r="M30" s="41" t="s">
        <v>189</v>
      </c>
      <c r="N30" s="52">
        <f>773585924+5894343706</f>
        <v>6667929630</v>
      </c>
      <c r="O30" s="23">
        <v>80111600</v>
      </c>
      <c r="P30" s="46" t="s">
        <v>190</v>
      </c>
      <c r="Q30" s="53" t="s">
        <v>70</v>
      </c>
      <c r="R30" s="53" t="s">
        <v>70</v>
      </c>
      <c r="S30" s="54">
        <v>12</v>
      </c>
      <c r="T30" s="54" t="s">
        <v>77</v>
      </c>
      <c r="U30" s="24" t="s">
        <v>55</v>
      </c>
      <c r="V30" s="54" t="s">
        <v>92</v>
      </c>
      <c r="W30" s="55">
        <f>79242228+316968881</f>
        <v>396211109</v>
      </c>
      <c r="X30" s="55">
        <f>79242228+316968881</f>
        <v>396211109</v>
      </c>
      <c r="Y30" s="25" t="s">
        <v>57</v>
      </c>
      <c r="Z30" s="54" t="s">
        <v>57</v>
      </c>
      <c r="AA30" s="24" t="s">
        <v>189</v>
      </c>
      <c r="AB30" s="25" t="s">
        <v>59</v>
      </c>
      <c r="AC30" s="54" t="s">
        <v>191</v>
      </c>
      <c r="AD30" s="54">
        <v>7431445</v>
      </c>
      <c r="AE30" s="56" t="s">
        <v>192</v>
      </c>
      <c r="AF30" s="54" t="s">
        <v>57</v>
      </c>
      <c r="AG30" s="25" t="s">
        <v>57</v>
      </c>
      <c r="AH30" s="25" t="s">
        <v>57</v>
      </c>
      <c r="AI30" s="54" t="s">
        <v>62</v>
      </c>
      <c r="AJ30" s="27" t="s">
        <v>62</v>
      </c>
      <c r="AK30" s="27" t="s">
        <v>62</v>
      </c>
      <c r="AL30" s="40" t="s">
        <v>57</v>
      </c>
      <c r="AM30" s="28"/>
      <c r="AN30" s="29"/>
      <c r="AO30" s="29">
        <f t="shared" si="0"/>
        <v>396211109</v>
      </c>
    </row>
    <row r="31" spans="1:41" ht="71.25" x14ac:dyDescent="0.25">
      <c r="A31" s="21">
        <v>28</v>
      </c>
      <c r="B31" s="21" t="s">
        <v>43</v>
      </c>
      <c r="C31" s="21" t="s">
        <v>193</v>
      </c>
      <c r="D31" s="21" t="s">
        <v>194</v>
      </c>
      <c r="E31" s="21" t="s">
        <v>195</v>
      </c>
      <c r="F31" s="21" t="s">
        <v>47</v>
      </c>
      <c r="G31" s="21" t="s">
        <v>85</v>
      </c>
      <c r="H31" s="41" t="s">
        <v>86</v>
      </c>
      <c r="I31" s="41" t="s">
        <v>87</v>
      </c>
      <c r="J31" s="41" t="s">
        <v>87</v>
      </c>
      <c r="K31" s="41" t="s">
        <v>189</v>
      </c>
      <c r="L31" s="41">
        <v>150</v>
      </c>
      <c r="M31" s="41" t="s">
        <v>189</v>
      </c>
      <c r="N31" s="52">
        <v>150000000</v>
      </c>
      <c r="O31" s="57">
        <v>80111614</v>
      </c>
      <c r="P31" s="47" t="s">
        <v>196</v>
      </c>
      <c r="Q31" s="58" t="s">
        <v>100</v>
      </c>
      <c r="R31" s="58" t="s">
        <v>100</v>
      </c>
      <c r="S31" s="59">
        <v>8</v>
      </c>
      <c r="T31" s="59" t="s">
        <v>77</v>
      </c>
      <c r="U31" s="24" t="s">
        <v>55</v>
      </c>
      <c r="V31" s="54" t="s">
        <v>92</v>
      </c>
      <c r="W31" s="60">
        <v>56940000</v>
      </c>
      <c r="X31" s="60">
        <v>56940000</v>
      </c>
      <c r="Y31" s="25" t="s">
        <v>57</v>
      </c>
      <c r="Z31" s="25" t="s">
        <v>57</v>
      </c>
      <c r="AA31" s="24" t="s">
        <v>189</v>
      </c>
      <c r="AB31" s="25" t="s">
        <v>59</v>
      </c>
      <c r="AC31" s="54" t="s">
        <v>191</v>
      </c>
      <c r="AD31" s="54">
        <v>7431445</v>
      </c>
      <c r="AE31" s="56" t="s">
        <v>192</v>
      </c>
      <c r="AF31" s="54" t="s">
        <v>57</v>
      </c>
      <c r="AG31" s="25" t="s">
        <v>57</v>
      </c>
      <c r="AH31" s="25" t="s">
        <v>57</v>
      </c>
      <c r="AI31" s="54" t="s">
        <v>62</v>
      </c>
      <c r="AJ31" s="27" t="s">
        <v>62</v>
      </c>
      <c r="AK31" s="27" t="s">
        <v>62</v>
      </c>
      <c r="AL31" s="40" t="s">
        <v>57</v>
      </c>
      <c r="AM31" s="28"/>
      <c r="AN31" s="29"/>
      <c r="AO31" s="29">
        <f t="shared" si="0"/>
        <v>56940000</v>
      </c>
    </row>
    <row r="32" spans="1:41" ht="71.25" x14ac:dyDescent="0.25">
      <c r="A32" s="21">
        <v>29</v>
      </c>
      <c r="B32" s="21" t="s">
        <v>43</v>
      </c>
      <c r="C32" s="21" t="s">
        <v>193</v>
      </c>
      <c r="D32" s="21" t="s">
        <v>194</v>
      </c>
      <c r="E32" s="21" t="s">
        <v>195</v>
      </c>
      <c r="F32" s="21" t="s">
        <v>47</v>
      </c>
      <c r="G32" s="21" t="s">
        <v>85</v>
      </c>
      <c r="H32" s="41" t="s">
        <v>86</v>
      </c>
      <c r="I32" s="41" t="s">
        <v>87</v>
      </c>
      <c r="J32" s="41" t="s">
        <v>87</v>
      </c>
      <c r="K32" s="41" t="s">
        <v>189</v>
      </c>
      <c r="L32" s="41">
        <v>150</v>
      </c>
      <c r="M32" s="41" t="s">
        <v>189</v>
      </c>
      <c r="N32" s="52">
        <v>150000000</v>
      </c>
      <c r="O32" s="57">
        <v>80111607</v>
      </c>
      <c r="P32" s="47" t="s">
        <v>197</v>
      </c>
      <c r="Q32" s="58" t="s">
        <v>100</v>
      </c>
      <c r="R32" s="58" t="s">
        <v>100</v>
      </c>
      <c r="S32" s="59">
        <v>8</v>
      </c>
      <c r="T32" s="59" t="s">
        <v>77</v>
      </c>
      <c r="U32" s="24" t="s">
        <v>55</v>
      </c>
      <c r="V32" s="54" t="s">
        <v>92</v>
      </c>
      <c r="W32" s="60">
        <v>56940000</v>
      </c>
      <c r="X32" s="60">
        <v>56940000</v>
      </c>
      <c r="Y32" s="25" t="s">
        <v>57</v>
      </c>
      <c r="Z32" s="25" t="s">
        <v>57</v>
      </c>
      <c r="AA32" s="24" t="s">
        <v>189</v>
      </c>
      <c r="AB32" s="25" t="s">
        <v>59</v>
      </c>
      <c r="AC32" s="54" t="s">
        <v>191</v>
      </c>
      <c r="AD32" s="54">
        <v>7431445</v>
      </c>
      <c r="AE32" s="56" t="s">
        <v>192</v>
      </c>
      <c r="AF32" s="54" t="s">
        <v>57</v>
      </c>
      <c r="AG32" s="25" t="s">
        <v>57</v>
      </c>
      <c r="AH32" s="25" t="s">
        <v>57</v>
      </c>
      <c r="AI32" s="54" t="s">
        <v>62</v>
      </c>
      <c r="AJ32" s="27" t="s">
        <v>62</v>
      </c>
      <c r="AK32" s="27" t="s">
        <v>62</v>
      </c>
      <c r="AL32" s="40" t="s">
        <v>57</v>
      </c>
      <c r="AM32" s="28"/>
      <c r="AN32" s="29"/>
      <c r="AO32" s="29">
        <f t="shared" si="0"/>
        <v>56940000</v>
      </c>
    </row>
    <row r="33" spans="1:41" ht="71.25" x14ac:dyDescent="0.25">
      <c r="A33" s="21">
        <v>30</v>
      </c>
      <c r="B33" s="21" t="s">
        <v>43</v>
      </c>
      <c r="C33" s="21" t="s">
        <v>193</v>
      </c>
      <c r="D33" s="21" t="s">
        <v>198</v>
      </c>
      <c r="E33" s="21" t="s">
        <v>199</v>
      </c>
      <c r="F33" s="21" t="s">
        <v>75</v>
      </c>
      <c r="G33" s="21" t="s">
        <v>132</v>
      </c>
      <c r="H33" s="21" t="s">
        <v>200</v>
      </c>
      <c r="I33" s="21" t="s">
        <v>201</v>
      </c>
      <c r="J33" s="21" t="s">
        <v>201</v>
      </c>
      <c r="K33" s="21" t="s">
        <v>202</v>
      </c>
      <c r="L33" s="21">
        <v>320</v>
      </c>
      <c r="M33" s="21" t="s">
        <v>202</v>
      </c>
      <c r="N33" s="22">
        <v>40000000</v>
      </c>
      <c r="O33" s="24">
        <v>80141705</v>
      </c>
      <c r="P33" s="25" t="s">
        <v>203</v>
      </c>
      <c r="Q33" s="46" t="s">
        <v>108</v>
      </c>
      <c r="R33" s="24" t="s">
        <v>108</v>
      </c>
      <c r="S33" s="24">
        <v>9</v>
      </c>
      <c r="T33" s="24" t="s">
        <v>77</v>
      </c>
      <c r="U33" s="24" t="s">
        <v>204</v>
      </c>
      <c r="V33" s="24" t="s">
        <v>138</v>
      </c>
      <c r="W33" s="26">
        <v>40000000</v>
      </c>
      <c r="X33" s="26">
        <v>40000000</v>
      </c>
      <c r="Y33" s="25" t="s">
        <v>57</v>
      </c>
      <c r="Z33" s="25" t="s">
        <v>57</v>
      </c>
      <c r="AA33" s="24" t="s">
        <v>202</v>
      </c>
      <c r="AB33" s="25" t="s">
        <v>59</v>
      </c>
      <c r="AC33" s="24" t="s">
        <v>205</v>
      </c>
      <c r="AD33" s="24">
        <v>6017431444</v>
      </c>
      <c r="AE33" s="24" t="s">
        <v>206</v>
      </c>
      <c r="AF33" s="24" t="s">
        <v>57</v>
      </c>
      <c r="AG33" s="25" t="s">
        <v>57</v>
      </c>
      <c r="AH33" s="25" t="s">
        <v>57</v>
      </c>
      <c r="AI33" s="54" t="s">
        <v>62</v>
      </c>
      <c r="AJ33" s="27" t="s">
        <v>62</v>
      </c>
      <c r="AK33" s="27" t="s">
        <v>57</v>
      </c>
      <c r="AL33" s="40" t="s">
        <v>57</v>
      </c>
      <c r="AM33" s="28"/>
      <c r="AN33" s="29"/>
      <c r="AO33" s="29">
        <f t="shared" si="0"/>
        <v>40000000</v>
      </c>
    </row>
    <row r="34" spans="1:41" ht="85.5" x14ac:dyDescent="0.25">
      <c r="A34" s="21">
        <v>31</v>
      </c>
      <c r="B34" s="21" t="s">
        <v>43</v>
      </c>
      <c r="C34" s="21" t="s">
        <v>44</v>
      </c>
      <c r="D34" s="21" t="s">
        <v>207</v>
      </c>
      <c r="E34" s="21" t="s">
        <v>208</v>
      </c>
      <c r="F34" s="21" t="s">
        <v>47</v>
      </c>
      <c r="G34" s="21" t="s">
        <v>85</v>
      </c>
      <c r="H34" s="21" t="s">
        <v>86</v>
      </c>
      <c r="I34" s="21" t="s">
        <v>209</v>
      </c>
      <c r="J34" s="21" t="s">
        <v>209</v>
      </c>
      <c r="K34" s="21" t="s">
        <v>202</v>
      </c>
      <c r="L34" s="21">
        <v>320</v>
      </c>
      <c r="M34" s="21" t="s">
        <v>202</v>
      </c>
      <c r="N34" s="22">
        <v>248000000</v>
      </c>
      <c r="O34" s="23">
        <v>80111600</v>
      </c>
      <c r="P34" s="46" t="s">
        <v>210</v>
      </c>
      <c r="Q34" s="47" t="s">
        <v>100</v>
      </c>
      <c r="R34" s="47" t="s">
        <v>100</v>
      </c>
      <c r="S34" s="24">
        <v>6</v>
      </c>
      <c r="T34" s="24" t="s">
        <v>77</v>
      </c>
      <c r="U34" s="24" t="s">
        <v>211</v>
      </c>
      <c r="V34" s="24" t="s">
        <v>138</v>
      </c>
      <c r="W34" s="50">
        <v>39672000</v>
      </c>
      <c r="X34" s="50">
        <v>39672000</v>
      </c>
      <c r="Y34" s="25" t="s">
        <v>57</v>
      </c>
      <c r="Z34" s="25" t="s">
        <v>57</v>
      </c>
      <c r="AA34" s="24" t="s">
        <v>202</v>
      </c>
      <c r="AB34" s="25" t="s">
        <v>59</v>
      </c>
      <c r="AC34" s="30" t="s">
        <v>212</v>
      </c>
      <c r="AD34" s="24">
        <v>6017431444</v>
      </c>
      <c r="AE34" s="30" t="s">
        <v>213</v>
      </c>
      <c r="AF34" s="24" t="s">
        <v>57</v>
      </c>
      <c r="AG34" s="25" t="s">
        <v>57</v>
      </c>
      <c r="AH34" s="25" t="s">
        <v>57</v>
      </c>
      <c r="AI34" s="54" t="s">
        <v>62</v>
      </c>
      <c r="AJ34" s="27" t="s">
        <v>62</v>
      </c>
      <c r="AK34" s="27" t="s">
        <v>57</v>
      </c>
      <c r="AL34" s="40" t="s">
        <v>57</v>
      </c>
      <c r="AM34" s="28"/>
      <c r="AN34" s="29"/>
      <c r="AO34" s="29">
        <f t="shared" si="0"/>
        <v>39672000</v>
      </c>
    </row>
    <row r="35" spans="1:41" ht="85.5" x14ac:dyDescent="0.25">
      <c r="A35" s="21">
        <v>32</v>
      </c>
      <c r="B35" s="21" t="s">
        <v>43</v>
      </c>
      <c r="C35" s="21" t="s">
        <v>44</v>
      </c>
      <c r="D35" s="21" t="s">
        <v>207</v>
      </c>
      <c r="E35" s="21" t="s">
        <v>208</v>
      </c>
      <c r="F35" s="21" t="s">
        <v>47</v>
      </c>
      <c r="G35" s="21" t="s">
        <v>85</v>
      </c>
      <c r="H35" s="21" t="s">
        <v>86</v>
      </c>
      <c r="I35" s="21" t="s">
        <v>209</v>
      </c>
      <c r="J35" s="21" t="s">
        <v>209</v>
      </c>
      <c r="K35" s="21" t="s">
        <v>202</v>
      </c>
      <c r="L35" s="21">
        <v>320</v>
      </c>
      <c r="M35" s="21" t="s">
        <v>202</v>
      </c>
      <c r="N35" s="22">
        <v>248000000</v>
      </c>
      <c r="O35" s="23">
        <v>80111600</v>
      </c>
      <c r="P35" s="47" t="s">
        <v>214</v>
      </c>
      <c r="Q35" s="47" t="s">
        <v>100</v>
      </c>
      <c r="R35" s="47" t="s">
        <v>100</v>
      </c>
      <c r="S35" s="24">
        <v>6</v>
      </c>
      <c r="T35" s="24" t="s">
        <v>77</v>
      </c>
      <c r="U35" s="24" t="s">
        <v>211</v>
      </c>
      <c r="V35" s="24" t="s">
        <v>138</v>
      </c>
      <c r="W35" s="50">
        <v>34764000</v>
      </c>
      <c r="X35" s="50">
        <v>34764000</v>
      </c>
      <c r="Y35" s="25" t="s">
        <v>57</v>
      </c>
      <c r="Z35" s="25" t="s">
        <v>57</v>
      </c>
      <c r="AA35" s="24" t="s">
        <v>202</v>
      </c>
      <c r="AB35" s="25" t="s">
        <v>59</v>
      </c>
      <c r="AC35" s="30" t="s">
        <v>212</v>
      </c>
      <c r="AD35" s="24">
        <v>6017431444</v>
      </c>
      <c r="AE35" s="30" t="s">
        <v>213</v>
      </c>
      <c r="AF35" s="24" t="s">
        <v>57</v>
      </c>
      <c r="AG35" s="25" t="s">
        <v>57</v>
      </c>
      <c r="AH35" s="25" t="s">
        <v>57</v>
      </c>
      <c r="AI35" s="54" t="s">
        <v>62</v>
      </c>
      <c r="AJ35" s="27" t="s">
        <v>62</v>
      </c>
      <c r="AK35" s="27" t="s">
        <v>57</v>
      </c>
      <c r="AL35" s="40" t="s">
        <v>57</v>
      </c>
      <c r="AM35" s="28"/>
      <c r="AN35" s="29"/>
      <c r="AO35" s="29">
        <f t="shared" si="0"/>
        <v>34764000</v>
      </c>
    </row>
    <row r="36" spans="1:41" ht="85.5" x14ac:dyDescent="0.25">
      <c r="A36" s="21">
        <v>33</v>
      </c>
      <c r="B36" s="21" t="s">
        <v>43</v>
      </c>
      <c r="C36" s="21" t="s">
        <v>44</v>
      </c>
      <c r="D36" s="21" t="s">
        <v>207</v>
      </c>
      <c r="E36" s="21" t="s">
        <v>208</v>
      </c>
      <c r="F36" s="21" t="s">
        <v>47</v>
      </c>
      <c r="G36" s="21" t="s">
        <v>85</v>
      </c>
      <c r="H36" s="21" t="s">
        <v>86</v>
      </c>
      <c r="I36" s="21" t="s">
        <v>209</v>
      </c>
      <c r="J36" s="21" t="s">
        <v>209</v>
      </c>
      <c r="K36" s="21" t="s">
        <v>202</v>
      </c>
      <c r="L36" s="21">
        <v>320</v>
      </c>
      <c r="M36" s="21" t="s">
        <v>202</v>
      </c>
      <c r="N36" s="22">
        <v>248000000</v>
      </c>
      <c r="O36" s="24">
        <v>80111600</v>
      </c>
      <c r="P36" s="25" t="s">
        <v>215</v>
      </c>
      <c r="Q36" s="24" t="s">
        <v>70</v>
      </c>
      <c r="R36" s="24" t="s">
        <v>70</v>
      </c>
      <c r="S36" s="24">
        <v>180</v>
      </c>
      <c r="T36" s="24" t="s">
        <v>54</v>
      </c>
      <c r="U36" s="24" t="s">
        <v>55</v>
      </c>
      <c r="V36" s="24" t="s">
        <v>138</v>
      </c>
      <c r="W36" s="26">
        <v>54600000</v>
      </c>
      <c r="X36" s="26">
        <v>54600000</v>
      </c>
      <c r="Y36" s="25" t="s">
        <v>57</v>
      </c>
      <c r="Z36" s="25" t="s">
        <v>57</v>
      </c>
      <c r="AA36" s="24" t="s">
        <v>202</v>
      </c>
      <c r="AB36" s="25" t="s">
        <v>59</v>
      </c>
      <c r="AC36" s="24" t="s">
        <v>205</v>
      </c>
      <c r="AD36" s="24">
        <v>6017431444</v>
      </c>
      <c r="AE36" s="24" t="s">
        <v>206</v>
      </c>
      <c r="AF36" s="24" t="s">
        <v>57</v>
      </c>
      <c r="AG36" s="25" t="s">
        <v>57</v>
      </c>
      <c r="AH36" s="25" t="s">
        <v>57</v>
      </c>
      <c r="AI36" s="54" t="s">
        <v>62</v>
      </c>
      <c r="AJ36" s="27" t="s">
        <v>62</v>
      </c>
      <c r="AK36" s="27" t="s">
        <v>62</v>
      </c>
      <c r="AL36" s="40" t="s">
        <v>57</v>
      </c>
      <c r="AM36" s="28"/>
      <c r="AN36" s="29">
        <v>54600000</v>
      </c>
      <c r="AO36" s="29">
        <f t="shared" si="0"/>
        <v>0</v>
      </c>
    </row>
    <row r="37" spans="1:41" s="43" customFormat="1" ht="85.5" x14ac:dyDescent="0.25">
      <c r="A37" s="21">
        <v>34</v>
      </c>
      <c r="B37" s="21" t="s">
        <v>43</v>
      </c>
      <c r="C37" s="21" t="s">
        <v>44</v>
      </c>
      <c r="D37" s="21" t="s">
        <v>216</v>
      </c>
      <c r="E37" s="21" t="s">
        <v>217</v>
      </c>
      <c r="F37" s="21" t="s">
        <v>47</v>
      </c>
      <c r="G37" s="21" t="s">
        <v>85</v>
      </c>
      <c r="H37" s="21" t="s">
        <v>86</v>
      </c>
      <c r="I37" s="21" t="s">
        <v>209</v>
      </c>
      <c r="J37" s="21" t="s">
        <v>209</v>
      </c>
      <c r="K37" s="21" t="s">
        <v>218</v>
      </c>
      <c r="L37" s="21">
        <v>210</v>
      </c>
      <c r="M37" s="21" t="s">
        <v>218</v>
      </c>
      <c r="N37" s="22">
        <v>70000000</v>
      </c>
      <c r="O37" s="61">
        <v>80111701</v>
      </c>
      <c r="P37" s="36" t="s">
        <v>219</v>
      </c>
      <c r="Q37" s="36" t="s">
        <v>70</v>
      </c>
      <c r="R37" s="37" t="s">
        <v>70</v>
      </c>
      <c r="S37" s="37">
        <v>12</v>
      </c>
      <c r="T37" s="39" t="s">
        <v>77</v>
      </c>
      <c r="U37" s="37" t="s">
        <v>137</v>
      </c>
      <c r="V37" s="37" t="s">
        <v>138</v>
      </c>
      <c r="W37" s="38">
        <v>70000000</v>
      </c>
      <c r="X37" s="38">
        <v>70000000</v>
      </c>
      <c r="Y37" s="39" t="s">
        <v>57</v>
      </c>
      <c r="Z37" s="39" t="s">
        <v>57</v>
      </c>
      <c r="AA37" s="37" t="s">
        <v>218</v>
      </c>
      <c r="AB37" s="39" t="s">
        <v>59</v>
      </c>
      <c r="AC37" s="37" t="s">
        <v>220</v>
      </c>
      <c r="AD37" s="37">
        <v>6017431444</v>
      </c>
      <c r="AE37" s="37" t="s">
        <v>221</v>
      </c>
      <c r="AF37" s="37" t="s">
        <v>57</v>
      </c>
      <c r="AG37" s="39" t="s">
        <v>57</v>
      </c>
      <c r="AH37" s="39" t="s">
        <v>57</v>
      </c>
      <c r="AI37" s="62" t="s">
        <v>62</v>
      </c>
      <c r="AJ37" s="27" t="s">
        <v>62</v>
      </c>
      <c r="AK37" s="40" t="s">
        <v>62</v>
      </c>
      <c r="AL37" s="40" t="s">
        <v>57</v>
      </c>
      <c r="AM37" s="41"/>
      <c r="AN37" s="42"/>
      <c r="AO37" s="29">
        <f t="shared" si="0"/>
        <v>70000000</v>
      </c>
    </row>
    <row r="38" spans="1:41" s="43" customFormat="1" ht="57" x14ac:dyDescent="0.25">
      <c r="A38" s="21">
        <v>35</v>
      </c>
      <c r="B38" s="21" t="s">
        <v>222</v>
      </c>
      <c r="C38" s="21" t="s">
        <v>223</v>
      </c>
      <c r="D38" s="21" t="s">
        <v>224</v>
      </c>
      <c r="E38" s="21" t="s">
        <v>225</v>
      </c>
      <c r="F38" s="21" t="s">
        <v>47</v>
      </c>
      <c r="G38" s="21" t="s">
        <v>85</v>
      </c>
      <c r="H38" s="21" t="s">
        <v>86</v>
      </c>
      <c r="I38" s="21" t="s">
        <v>209</v>
      </c>
      <c r="J38" s="21" t="s">
        <v>209</v>
      </c>
      <c r="K38" s="21" t="s">
        <v>218</v>
      </c>
      <c r="L38" s="21">
        <v>210</v>
      </c>
      <c r="M38" s="21" t="s">
        <v>218</v>
      </c>
      <c r="N38" s="22">
        <v>20000000</v>
      </c>
      <c r="O38" s="37">
        <v>80111701</v>
      </c>
      <c r="P38" s="36" t="s">
        <v>226</v>
      </c>
      <c r="Q38" s="36" t="s">
        <v>70</v>
      </c>
      <c r="R38" s="37" t="s">
        <v>70</v>
      </c>
      <c r="S38" s="37">
        <v>12</v>
      </c>
      <c r="T38" s="39" t="s">
        <v>77</v>
      </c>
      <c r="U38" s="37" t="s">
        <v>137</v>
      </c>
      <c r="V38" s="37" t="s">
        <v>138</v>
      </c>
      <c r="W38" s="38">
        <v>20000000</v>
      </c>
      <c r="X38" s="38">
        <v>20000000</v>
      </c>
      <c r="Y38" s="39" t="s">
        <v>57</v>
      </c>
      <c r="Z38" s="39" t="s">
        <v>57</v>
      </c>
      <c r="AA38" s="37" t="s">
        <v>218</v>
      </c>
      <c r="AB38" s="39" t="s">
        <v>59</v>
      </c>
      <c r="AC38" s="37" t="s">
        <v>220</v>
      </c>
      <c r="AD38" s="37">
        <v>6017431444</v>
      </c>
      <c r="AE38" s="37" t="s">
        <v>221</v>
      </c>
      <c r="AF38" s="37" t="s">
        <v>57</v>
      </c>
      <c r="AG38" s="39" t="s">
        <v>57</v>
      </c>
      <c r="AH38" s="39" t="s">
        <v>57</v>
      </c>
      <c r="AI38" s="62" t="s">
        <v>62</v>
      </c>
      <c r="AJ38" s="27" t="s">
        <v>62</v>
      </c>
      <c r="AK38" s="27" t="s">
        <v>62</v>
      </c>
      <c r="AL38" s="40" t="s">
        <v>57</v>
      </c>
      <c r="AM38" s="41"/>
      <c r="AN38" s="42"/>
      <c r="AO38" s="29">
        <f t="shared" si="0"/>
        <v>20000000</v>
      </c>
    </row>
    <row r="39" spans="1:41" s="43" customFormat="1" ht="57" x14ac:dyDescent="0.25">
      <c r="A39" s="21">
        <v>36</v>
      </c>
      <c r="B39" s="21" t="s">
        <v>222</v>
      </c>
      <c r="C39" s="21" t="s">
        <v>227</v>
      </c>
      <c r="D39" s="21" t="s">
        <v>228</v>
      </c>
      <c r="E39" s="21" t="s">
        <v>229</v>
      </c>
      <c r="F39" s="21" t="s">
        <v>47</v>
      </c>
      <c r="G39" s="21" t="s">
        <v>85</v>
      </c>
      <c r="H39" s="21" t="s">
        <v>86</v>
      </c>
      <c r="I39" s="21" t="s">
        <v>209</v>
      </c>
      <c r="J39" s="21" t="s">
        <v>209</v>
      </c>
      <c r="K39" s="21" t="s">
        <v>218</v>
      </c>
      <c r="L39" s="21">
        <v>210</v>
      </c>
      <c r="M39" s="21" t="s">
        <v>218</v>
      </c>
      <c r="N39" s="22">
        <v>13456000</v>
      </c>
      <c r="O39" s="37" t="s">
        <v>230</v>
      </c>
      <c r="P39" s="36" t="s">
        <v>231</v>
      </c>
      <c r="Q39" s="36" t="s">
        <v>108</v>
      </c>
      <c r="R39" s="37" t="s">
        <v>108</v>
      </c>
      <c r="S39" s="37">
        <v>12</v>
      </c>
      <c r="T39" s="39" t="s">
        <v>77</v>
      </c>
      <c r="U39" s="37" t="s">
        <v>137</v>
      </c>
      <c r="V39" s="37" t="s">
        <v>138</v>
      </c>
      <c r="W39" s="38">
        <v>13456000</v>
      </c>
      <c r="X39" s="38">
        <v>13456000</v>
      </c>
      <c r="Y39" s="39" t="s">
        <v>57</v>
      </c>
      <c r="Z39" s="39" t="s">
        <v>57</v>
      </c>
      <c r="AA39" s="37" t="s">
        <v>218</v>
      </c>
      <c r="AB39" s="39" t="s">
        <v>59</v>
      </c>
      <c r="AC39" s="37" t="s">
        <v>220</v>
      </c>
      <c r="AD39" s="37">
        <v>6017431444</v>
      </c>
      <c r="AE39" s="37" t="s">
        <v>221</v>
      </c>
      <c r="AF39" s="37" t="s">
        <v>57</v>
      </c>
      <c r="AG39" s="39" t="s">
        <v>57</v>
      </c>
      <c r="AH39" s="39" t="s">
        <v>57</v>
      </c>
      <c r="AI39" s="62" t="s">
        <v>62</v>
      </c>
      <c r="AJ39" s="27" t="s">
        <v>62</v>
      </c>
      <c r="AK39" s="27" t="s">
        <v>57</v>
      </c>
      <c r="AL39" s="40" t="s">
        <v>57</v>
      </c>
      <c r="AM39" s="41"/>
      <c r="AN39" s="42"/>
      <c r="AO39" s="29">
        <f t="shared" si="0"/>
        <v>13456000</v>
      </c>
    </row>
    <row r="40" spans="1:41" s="43" customFormat="1" ht="85.5" x14ac:dyDescent="0.25">
      <c r="A40" s="21">
        <v>37</v>
      </c>
      <c r="B40" s="21" t="s">
        <v>43</v>
      </c>
      <c r="C40" s="21" t="s">
        <v>44</v>
      </c>
      <c r="D40" s="21" t="s">
        <v>232</v>
      </c>
      <c r="E40" s="21" t="s">
        <v>233</v>
      </c>
      <c r="F40" s="21" t="s">
        <v>47</v>
      </c>
      <c r="G40" s="21" t="s">
        <v>85</v>
      </c>
      <c r="H40" s="21" t="s">
        <v>86</v>
      </c>
      <c r="I40" s="21" t="s">
        <v>209</v>
      </c>
      <c r="J40" s="21" t="s">
        <v>209</v>
      </c>
      <c r="K40" s="21" t="s">
        <v>218</v>
      </c>
      <c r="L40" s="21">
        <v>210</v>
      </c>
      <c r="M40" s="21" t="s">
        <v>218</v>
      </c>
      <c r="N40" s="22">
        <v>30000000</v>
      </c>
      <c r="O40" s="63">
        <v>84111600</v>
      </c>
      <c r="P40" s="36" t="s">
        <v>234</v>
      </c>
      <c r="Q40" s="36" t="s">
        <v>108</v>
      </c>
      <c r="R40" s="37" t="s">
        <v>100</v>
      </c>
      <c r="S40" s="37">
        <v>8</v>
      </c>
      <c r="T40" s="37" t="s">
        <v>77</v>
      </c>
      <c r="U40" s="37" t="s">
        <v>137</v>
      </c>
      <c r="V40" s="37" t="s">
        <v>138</v>
      </c>
      <c r="W40" s="38">
        <v>30000000</v>
      </c>
      <c r="X40" s="38">
        <v>30000000</v>
      </c>
      <c r="Y40" s="39" t="s">
        <v>57</v>
      </c>
      <c r="Z40" s="39" t="s">
        <v>57</v>
      </c>
      <c r="AA40" s="37" t="s">
        <v>218</v>
      </c>
      <c r="AB40" s="39" t="s">
        <v>59</v>
      </c>
      <c r="AC40" s="37" t="s">
        <v>220</v>
      </c>
      <c r="AD40" s="37">
        <v>6017431444</v>
      </c>
      <c r="AE40" s="37" t="s">
        <v>221</v>
      </c>
      <c r="AF40" s="37" t="s">
        <v>57</v>
      </c>
      <c r="AG40" s="39" t="s">
        <v>57</v>
      </c>
      <c r="AH40" s="39" t="s">
        <v>57</v>
      </c>
      <c r="AI40" s="62" t="s">
        <v>62</v>
      </c>
      <c r="AJ40" s="27" t="s">
        <v>62</v>
      </c>
      <c r="AK40" s="27" t="s">
        <v>57</v>
      </c>
      <c r="AL40" s="40" t="s">
        <v>57</v>
      </c>
      <c r="AM40" s="41"/>
      <c r="AN40" s="42"/>
      <c r="AO40" s="29">
        <f t="shared" si="0"/>
        <v>30000000</v>
      </c>
    </row>
    <row r="41" spans="1:41" s="43" customFormat="1" ht="99.75" x14ac:dyDescent="0.25">
      <c r="A41" s="21">
        <v>38</v>
      </c>
      <c r="B41" s="21" t="s">
        <v>222</v>
      </c>
      <c r="C41" s="21" t="s">
        <v>227</v>
      </c>
      <c r="D41" s="21" t="s">
        <v>235</v>
      </c>
      <c r="E41" s="21" t="s">
        <v>236</v>
      </c>
      <c r="F41" s="21" t="s">
        <v>47</v>
      </c>
      <c r="G41" s="21" t="s">
        <v>132</v>
      </c>
      <c r="H41" s="21" t="s">
        <v>237</v>
      </c>
      <c r="I41" s="21" t="s">
        <v>238</v>
      </c>
      <c r="J41" s="21" t="s">
        <v>239</v>
      </c>
      <c r="K41" s="21" t="s">
        <v>218</v>
      </c>
      <c r="L41" s="21">
        <v>210</v>
      </c>
      <c r="M41" s="21" t="s">
        <v>218</v>
      </c>
      <c r="N41" s="22">
        <v>86564320</v>
      </c>
      <c r="O41" s="64" t="s">
        <v>240</v>
      </c>
      <c r="P41" s="63" t="s">
        <v>241</v>
      </c>
      <c r="Q41" s="65" t="s">
        <v>100</v>
      </c>
      <c r="R41" s="65" t="s">
        <v>147</v>
      </c>
      <c r="S41" s="37">
        <v>10</v>
      </c>
      <c r="T41" s="37" t="s">
        <v>77</v>
      </c>
      <c r="U41" s="37" t="s">
        <v>137</v>
      </c>
      <c r="V41" s="37" t="s">
        <v>138</v>
      </c>
      <c r="W41" s="38">
        <v>56564320</v>
      </c>
      <c r="X41" s="38">
        <v>56564320</v>
      </c>
      <c r="Y41" s="39" t="s">
        <v>57</v>
      </c>
      <c r="Z41" s="39" t="s">
        <v>57</v>
      </c>
      <c r="AA41" s="37" t="s">
        <v>218</v>
      </c>
      <c r="AB41" s="39" t="s">
        <v>59</v>
      </c>
      <c r="AC41" s="37" t="s">
        <v>220</v>
      </c>
      <c r="AD41" s="37">
        <v>6017431444</v>
      </c>
      <c r="AE41" s="37" t="s">
        <v>221</v>
      </c>
      <c r="AF41" s="37" t="s">
        <v>57</v>
      </c>
      <c r="AG41" s="39" t="s">
        <v>57</v>
      </c>
      <c r="AH41" s="39" t="s">
        <v>57</v>
      </c>
      <c r="AI41" s="62" t="s">
        <v>62</v>
      </c>
      <c r="AJ41" s="27" t="s">
        <v>62</v>
      </c>
      <c r="AK41" s="27" t="s">
        <v>57</v>
      </c>
      <c r="AL41" s="40" t="s">
        <v>57</v>
      </c>
      <c r="AM41" s="41"/>
      <c r="AN41" s="42"/>
      <c r="AO41" s="29">
        <f t="shared" si="0"/>
        <v>56564320</v>
      </c>
    </row>
    <row r="42" spans="1:41" s="43" customFormat="1" ht="85.5" x14ac:dyDescent="0.25">
      <c r="A42" s="21">
        <v>39</v>
      </c>
      <c r="B42" s="21" t="s">
        <v>222</v>
      </c>
      <c r="C42" s="21" t="s">
        <v>227</v>
      </c>
      <c r="D42" s="21" t="s">
        <v>235</v>
      </c>
      <c r="E42" s="21" t="s">
        <v>242</v>
      </c>
      <c r="F42" s="21" t="s">
        <v>47</v>
      </c>
      <c r="G42" s="21" t="s">
        <v>132</v>
      </c>
      <c r="H42" s="21" t="s">
        <v>243</v>
      </c>
      <c r="I42" s="21" t="s">
        <v>239</v>
      </c>
      <c r="J42" s="21" t="s">
        <v>239</v>
      </c>
      <c r="K42" s="21" t="s">
        <v>218</v>
      </c>
      <c r="L42" s="21">
        <v>210</v>
      </c>
      <c r="M42" s="21" t="s">
        <v>218</v>
      </c>
      <c r="N42" s="22">
        <v>86564320</v>
      </c>
      <c r="O42" s="65" t="s">
        <v>244</v>
      </c>
      <c r="P42" s="36" t="s">
        <v>245</v>
      </c>
      <c r="Q42" s="37" t="s">
        <v>70</v>
      </c>
      <c r="R42" s="37" t="s">
        <v>108</v>
      </c>
      <c r="S42" s="37">
        <v>10</v>
      </c>
      <c r="T42" s="37" t="s">
        <v>77</v>
      </c>
      <c r="U42" s="37" t="s">
        <v>137</v>
      </c>
      <c r="V42" s="37" t="s">
        <v>138</v>
      </c>
      <c r="W42" s="38">
        <v>20000000</v>
      </c>
      <c r="X42" s="38">
        <v>20000000</v>
      </c>
      <c r="Y42" s="39" t="s">
        <v>57</v>
      </c>
      <c r="Z42" s="39" t="s">
        <v>124</v>
      </c>
      <c r="AA42" s="37" t="s">
        <v>218</v>
      </c>
      <c r="AB42" s="39" t="s">
        <v>59</v>
      </c>
      <c r="AC42" s="37" t="s">
        <v>220</v>
      </c>
      <c r="AD42" s="37">
        <v>6017431444</v>
      </c>
      <c r="AE42" s="37" t="s">
        <v>246</v>
      </c>
      <c r="AF42" s="39" t="s">
        <v>57</v>
      </c>
      <c r="AG42" s="39" t="s">
        <v>57</v>
      </c>
      <c r="AH42" s="39" t="s">
        <v>57</v>
      </c>
      <c r="AI42" s="39" t="s">
        <v>62</v>
      </c>
      <c r="AJ42" s="27" t="s">
        <v>62</v>
      </c>
      <c r="AK42" s="27" t="s">
        <v>57</v>
      </c>
      <c r="AL42" s="40" t="s">
        <v>57</v>
      </c>
      <c r="AM42" s="41"/>
      <c r="AN42" s="42"/>
      <c r="AO42" s="29">
        <f t="shared" si="0"/>
        <v>20000000</v>
      </c>
    </row>
    <row r="43" spans="1:41" s="43" customFormat="1" ht="57" x14ac:dyDescent="0.25">
      <c r="A43" s="21">
        <v>40</v>
      </c>
      <c r="B43" s="21" t="s">
        <v>222</v>
      </c>
      <c r="C43" s="21" t="s">
        <v>227</v>
      </c>
      <c r="D43" s="21" t="s">
        <v>247</v>
      </c>
      <c r="E43" s="21" t="s">
        <v>248</v>
      </c>
      <c r="F43" s="21" t="s">
        <v>47</v>
      </c>
      <c r="G43" s="21" t="s">
        <v>132</v>
      </c>
      <c r="H43" s="21" t="s">
        <v>249</v>
      </c>
      <c r="I43" s="21" t="s">
        <v>250</v>
      </c>
      <c r="J43" s="21" t="s">
        <v>250</v>
      </c>
      <c r="K43" s="21" t="s">
        <v>218</v>
      </c>
      <c r="L43" s="21">
        <v>210</v>
      </c>
      <c r="M43" s="21" t="s">
        <v>218</v>
      </c>
      <c r="N43" s="22">
        <v>108327560</v>
      </c>
      <c r="O43" s="37" t="s">
        <v>251</v>
      </c>
      <c r="P43" s="36" t="s">
        <v>252</v>
      </c>
      <c r="Q43" s="36" t="s">
        <v>70</v>
      </c>
      <c r="R43" s="37" t="s">
        <v>108</v>
      </c>
      <c r="S43" s="37">
        <v>9</v>
      </c>
      <c r="T43" s="37" t="s">
        <v>77</v>
      </c>
      <c r="U43" s="37" t="s">
        <v>157</v>
      </c>
      <c r="V43" s="37" t="s">
        <v>138</v>
      </c>
      <c r="W43" s="38">
        <v>108327560</v>
      </c>
      <c r="X43" s="38">
        <v>108327560</v>
      </c>
      <c r="Y43" s="39" t="s">
        <v>57</v>
      </c>
      <c r="Z43" s="39" t="s">
        <v>57</v>
      </c>
      <c r="AA43" s="37" t="s">
        <v>218</v>
      </c>
      <c r="AB43" s="39" t="s">
        <v>59</v>
      </c>
      <c r="AC43" s="37" t="s">
        <v>220</v>
      </c>
      <c r="AD43" s="37">
        <v>6017431444</v>
      </c>
      <c r="AE43" s="37" t="s">
        <v>221</v>
      </c>
      <c r="AF43" s="37" t="s">
        <v>57</v>
      </c>
      <c r="AG43" s="39" t="s">
        <v>57</v>
      </c>
      <c r="AH43" s="39" t="s">
        <v>57</v>
      </c>
      <c r="AI43" s="62" t="s">
        <v>62</v>
      </c>
      <c r="AJ43" s="27" t="s">
        <v>62</v>
      </c>
      <c r="AK43" s="27" t="s">
        <v>62</v>
      </c>
      <c r="AL43" s="40" t="s">
        <v>57</v>
      </c>
      <c r="AM43" s="41"/>
      <c r="AN43" s="42"/>
      <c r="AO43" s="29">
        <f t="shared" si="0"/>
        <v>108327560</v>
      </c>
    </row>
    <row r="44" spans="1:41" ht="57" x14ac:dyDescent="0.25">
      <c r="A44" s="21">
        <v>41</v>
      </c>
      <c r="B44" s="21" t="s">
        <v>222</v>
      </c>
      <c r="C44" s="21" t="s">
        <v>227</v>
      </c>
      <c r="D44" s="21" t="s">
        <v>253</v>
      </c>
      <c r="E44" s="21" t="s">
        <v>254</v>
      </c>
      <c r="F44" s="21" t="s">
        <v>47</v>
      </c>
      <c r="G44" s="21" t="s">
        <v>132</v>
      </c>
      <c r="H44" s="21" t="s">
        <v>255</v>
      </c>
      <c r="I44" s="21" t="s">
        <v>256</v>
      </c>
      <c r="J44" s="21" t="s">
        <v>256</v>
      </c>
      <c r="K44" s="21" t="s">
        <v>218</v>
      </c>
      <c r="L44" s="21">
        <v>210</v>
      </c>
      <c r="M44" s="21" t="s">
        <v>218</v>
      </c>
      <c r="N44" s="22">
        <f>500000000+300000000</f>
        <v>800000000</v>
      </c>
      <c r="O44" s="24" t="s">
        <v>257</v>
      </c>
      <c r="P44" s="24" t="s">
        <v>258</v>
      </c>
      <c r="Q44" s="46" t="s">
        <v>259</v>
      </c>
      <c r="R44" s="24" t="s">
        <v>260</v>
      </c>
      <c r="S44" s="24">
        <v>12</v>
      </c>
      <c r="T44" s="24" t="s">
        <v>77</v>
      </c>
      <c r="U44" s="25" t="s">
        <v>183</v>
      </c>
      <c r="V44" s="24" t="s">
        <v>138</v>
      </c>
      <c r="W44" s="26">
        <v>800000000</v>
      </c>
      <c r="X44" s="26">
        <v>800000000</v>
      </c>
      <c r="Y44" s="25" t="s">
        <v>57</v>
      </c>
      <c r="Z44" s="25" t="s">
        <v>57</v>
      </c>
      <c r="AA44" s="24" t="s">
        <v>218</v>
      </c>
      <c r="AB44" s="25" t="s">
        <v>59</v>
      </c>
      <c r="AC44" s="24" t="s">
        <v>220</v>
      </c>
      <c r="AD44" s="24">
        <v>6017431444</v>
      </c>
      <c r="AE44" s="24" t="s">
        <v>221</v>
      </c>
      <c r="AF44" s="24" t="s">
        <v>57</v>
      </c>
      <c r="AG44" s="25" t="s">
        <v>57</v>
      </c>
      <c r="AH44" s="25" t="s">
        <v>57</v>
      </c>
      <c r="AI44" s="54" t="s">
        <v>62</v>
      </c>
      <c r="AJ44" s="27" t="s">
        <v>62</v>
      </c>
      <c r="AK44" s="27" t="s">
        <v>57</v>
      </c>
      <c r="AL44" s="40" t="s">
        <v>57</v>
      </c>
      <c r="AM44" s="28"/>
      <c r="AN44" s="29"/>
      <c r="AO44" s="29">
        <f t="shared" si="0"/>
        <v>800000000</v>
      </c>
    </row>
    <row r="45" spans="1:41" ht="71.25" x14ac:dyDescent="0.25">
      <c r="A45" s="21">
        <v>42</v>
      </c>
      <c r="B45" s="21" t="s">
        <v>43</v>
      </c>
      <c r="C45" s="21" t="s">
        <v>65</v>
      </c>
      <c r="D45" s="21" t="s">
        <v>261</v>
      </c>
      <c r="E45" s="21" t="s">
        <v>262</v>
      </c>
      <c r="F45" s="21" t="s">
        <v>47</v>
      </c>
      <c r="G45" s="21" t="s">
        <v>132</v>
      </c>
      <c r="H45" s="21" t="s">
        <v>263</v>
      </c>
      <c r="I45" s="21" t="s">
        <v>264</v>
      </c>
      <c r="J45" s="21" t="s">
        <v>264</v>
      </c>
      <c r="K45" s="21" t="s">
        <v>218</v>
      </c>
      <c r="L45" s="21">
        <v>210</v>
      </c>
      <c r="M45" s="21" t="s">
        <v>218</v>
      </c>
      <c r="N45" s="22">
        <v>5000000</v>
      </c>
      <c r="O45" s="51">
        <v>84111506</v>
      </c>
      <c r="P45" s="36" t="s">
        <v>265</v>
      </c>
      <c r="Q45" s="46" t="s">
        <v>266</v>
      </c>
      <c r="R45" s="24" t="s">
        <v>266</v>
      </c>
      <c r="S45" s="24">
        <v>9</v>
      </c>
      <c r="T45" s="24" t="s">
        <v>77</v>
      </c>
      <c r="U45" s="24" t="s">
        <v>137</v>
      </c>
      <c r="V45" s="24" t="s">
        <v>138</v>
      </c>
      <c r="W45" s="26">
        <v>5000000</v>
      </c>
      <c r="X45" s="26">
        <v>5000000</v>
      </c>
      <c r="Y45" s="25" t="s">
        <v>57</v>
      </c>
      <c r="Z45" s="25" t="s">
        <v>57</v>
      </c>
      <c r="AA45" s="24" t="s">
        <v>218</v>
      </c>
      <c r="AB45" s="25" t="s">
        <v>59</v>
      </c>
      <c r="AC45" s="24" t="s">
        <v>220</v>
      </c>
      <c r="AD45" s="24">
        <v>6017431444</v>
      </c>
      <c r="AE45" s="24" t="s">
        <v>246</v>
      </c>
      <c r="AF45" s="25" t="s">
        <v>57</v>
      </c>
      <c r="AG45" s="25" t="s">
        <v>57</v>
      </c>
      <c r="AH45" s="25" t="s">
        <v>57</v>
      </c>
      <c r="AI45" s="25" t="s">
        <v>62</v>
      </c>
      <c r="AJ45" s="27" t="s">
        <v>62</v>
      </c>
      <c r="AK45" s="27" t="s">
        <v>57</v>
      </c>
      <c r="AL45" s="40" t="s">
        <v>57</v>
      </c>
      <c r="AM45" s="28"/>
      <c r="AN45" s="29"/>
      <c r="AO45" s="29">
        <f t="shared" si="0"/>
        <v>5000000</v>
      </c>
    </row>
    <row r="46" spans="1:41" s="43" customFormat="1" ht="57" x14ac:dyDescent="0.25">
      <c r="A46" s="21">
        <v>43</v>
      </c>
      <c r="B46" s="21" t="s">
        <v>222</v>
      </c>
      <c r="C46" s="21" t="s">
        <v>227</v>
      </c>
      <c r="D46" s="21" t="s">
        <v>267</v>
      </c>
      <c r="E46" s="21" t="s">
        <v>268</v>
      </c>
      <c r="F46" s="21" t="s">
        <v>47</v>
      </c>
      <c r="G46" s="21" t="s">
        <v>132</v>
      </c>
      <c r="H46" s="21" t="s">
        <v>269</v>
      </c>
      <c r="I46" s="21" t="s">
        <v>270</v>
      </c>
      <c r="J46" s="21" t="s">
        <v>270</v>
      </c>
      <c r="K46" s="21" t="s">
        <v>218</v>
      </c>
      <c r="L46" s="21">
        <v>210</v>
      </c>
      <c r="M46" s="21" t="s">
        <v>218</v>
      </c>
      <c r="N46" s="22">
        <v>307010732</v>
      </c>
      <c r="O46" s="35">
        <v>92121700</v>
      </c>
      <c r="P46" s="36" t="s">
        <v>271</v>
      </c>
      <c r="Q46" s="37" t="s">
        <v>70</v>
      </c>
      <c r="R46" s="37" t="s">
        <v>108</v>
      </c>
      <c r="S46" s="37">
        <v>8</v>
      </c>
      <c r="T46" s="37" t="s">
        <v>77</v>
      </c>
      <c r="U46" s="37" t="s">
        <v>55</v>
      </c>
      <c r="V46" s="37" t="s">
        <v>138</v>
      </c>
      <c r="W46" s="38">
        <v>352909336</v>
      </c>
      <c r="X46" s="38">
        <v>352909336</v>
      </c>
      <c r="Y46" s="39" t="s">
        <v>57</v>
      </c>
      <c r="Z46" s="39" t="s">
        <v>57</v>
      </c>
      <c r="AA46" s="37" t="s">
        <v>218</v>
      </c>
      <c r="AB46" s="39" t="s">
        <v>59</v>
      </c>
      <c r="AC46" s="37" t="s">
        <v>220</v>
      </c>
      <c r="AD46" s="37">
        <v>6017431444</v>
      </c>
      <c r="AE46" s="37" t="s">
        <v>246</v>
      </c>
      <c r="AF46" s="39" t="s">
        <v>57</v>
      </c>
      <c r="AG46" s="39" t="s">
        <v>57</v>
      </c>
      <c r="AH46" s="39" t="s">
        <v>57</v>
      </c>
      <c r="AI46" s="39" t="s">
        <v>62</v>
      </c>
      <c r="AJ46" s="27" t="s">
        <v>62</v>
      </c>
      <c r="AK46" s="40"/>
      <c r="AL46" s="40" t="s">
        <v>57</v>
      </c>
      <c r="AM46" s="41"/>
      <c r="AN46" s="42"/>
      <c r="AO46" s="29">
        <f t="shared" si="0"/>
        <v>352909336</v>
      </c>
    </row>
    <row r="47" spans="1:41" ht="99.75" x14ac:dyDescent="0.25">
      <c r="A47" s="21">
        <v>44</v>
      </c>
      <c r="B47" s="21" t="s">
        <v>222</v>
      </c>
      <c r="C47" s="21" t="s">
        <v>227</v>
      </c>
      <c r="D47" s="21" t="s">
        <v>272</v>
      </c>
      <c r="E47" s="21" t="s">
        <v>273</v>
      </c>
      <c r="F47" s="21" t="s">
        <v>47</v>
      </c>
      <c r="G47" s="21" t="s">
        <v>85</v>
      </c>
      <c r="H47" s="21" t="s">
        <v>86</v>
      </c>
      <c r="I47" s="21" t="s">
        <v>209</v>
      </c>
      <c r="J47" s="21" t="s">
        <v>274</v>
      </c>
      <c r="K47" s="21" t="s">
        <v>218</v>
      </c>
      <c r="L47" s="21">
        <v>210</v>
      </c>
      <c r="M47" s="21" t="s">
        <v>218</v>
      </c>
      <c r="N47" s="22">
        <v>160000000</v>
      </c>
      <c r="O47" s="23">
        <v>80111600</v>
      </c>
      <c r="P47" s="46" t="s">
        <v>275</v>
      </c>
      <c r="Q47" s="46" t="s">
        <v>90</v>
      </c>
      <c r="R47" s="24" t="s">
        <v>70</v>
      </c>
      <c r="S47" s="24">
        <v>6</v>
      </c>
      <c r="T47" s="24" t="s">
        <v>77</v>
      </c>
      <c r="U47" s="24" t="s">
        <v>55</v>
      </c>
      <c r="V47" s="25" t="s">
        <v>138</v>
      </c>
      <c r="W47" s="26">
        <v>50000000</v>
      </c>
      <c r="X47" s="26">
        <v>50000000</v>
      </c>
      <c r="Y47" s="25" t="s">
        <v>57</v>
      </c>
      <c r="Z47" s="25" t="s">
        <v>57</v>
      </c>
      <c r="AA47" s="24" t="s">
        <v>218</v>
      </c>
      <c r="AB47" s="25" t="s">
        <v>59</v>
      </c>
      <c r="AC47" s="24" t="s">
        <v>220</v>
      </c>
      <c r="AD47" s="24">
        <v>6017431444</v>
      </c>
      <c r="AE47" s="24" t="s">
        <v>221</v>
      </c>
      <c r="AF47" s="24" t="s">
        <v>57</v>
      </c>
      <c r="AG47" s="25" t="s">
        <v>57</v>
      </c>
      <c r="AH47" s="25" t="s">
        <v>57</v>
      </c>
      <c r="AI47" s="54" t="s">
        <v>62</v>
      </c>
      <c r="AJ47" s="27" t="s">
        <v>62</v>
      </c>
      <c r="AK47" s="27" t="s">
        <v>62</v>
      </c>
      <c r="AL47" s="40" t="s">
        <v>57</v>
      </c>
      <c r="AM47" s="28"/>
      <c r="AN47" s="29"/>
      <c r="AO47" s="29">
        <f t="shared" si="0"/>
        <v>50000000</v>
      </c>
    </row>
    <row r="48" spans="1:41" ht="99.75" x14ac:dyDescent="0.25">
      <c r="A48" s="21">
        <v>45</v>
      </c>
      <c r="B48" s="21" t="s">
        <v>222</v>
      </c>
      <c r="C48" s="21" t="s">
        <v>227</v>
      </c>
      <c r="D48" s="21" t="s">
        <v>272</v>
      </c>
      <c r="E48" s="21" t="s">
        <v>273</v>
      </c>
      <c r="F48" s="21" t="s">
        <v>47</v>
      </c>
      <c r="G48" s="21" t="s">
        <v>85</v>
      </c>
      <c r="H48" s="21" t="s">
        <v>86</v>
      </c>
      <c r="I48" s="21" t="s">
        <v>209</v>
      </c>
      <c r="J48" s="21" t="s">
        <v>274</v>
      </c>
      <c r="K48" s="21" t="s">
        <v>218</v>
      </c>
      <c r="L48" s="21">
        <v>210</v>
      </c>
      <c r="M48" s="21" t="s">
        <v>218</v>
      </c>
      <c r="N48" s="22">
        <v>160000000</v>
      </c>
      <c r="O48" s="23">
        <v>80111600</v>
      </c>
      <c r="P48" s="46" t="s">
        <v>276</v>
      </c>
      <c r="Q48" s="46" t="s">
        <v>90</v>
      </c>
      <c r="R48" s="24" t="s">
        <v>70</v>
      </c>
      <c r="S48" s="24">
        <v>6</v>
      </c>
      <c r="T48" s="24" t="s">
        <v>77</v>
      </c>
      <c r="U48" s="24" t="s">
        <v>55</v>
      </c>
      <c r="V48" s="25" t="s">
        <v>138</v>
      </c>
      <c r="W48" s="26">
        <v>50000000</v>
      </c>
      <c r="X48" s="26">
        <v>50000000</v>
      </c>
      <c r="Y48" s="25" t="s">
        <v>57</v>
      </c>
      <c r="Z48" s="25" t="s">
        <v>57</v>
      </c>
      <c r="AA48" s="24" t="s">
        <v>218</v>
      </c>
      <c r="AB48" s="25" t="s">
        <v>59</v>
      </c>
      <c r="AC48" s="24" t="s">
        <v>220</v>
      </c>
      <c r="AD48" s="24">
        <v>6017431444</v>
      </c>
      <c r="AE48" s="24" t="s">
        <v>221</v>
      </c>
      <c r="AF48" s="24" t="s">
        <v>57</v>
      </c>
      <c r="AG48" s="25" t="s">
        <v>57</v>
      </c>
      <c r="AH48" s="25" t="s">
        <v>57</v>
      </c>
      <c r="AI48" s="54" t="s">
        <v>62</v>
      </c>
      <c r="AJ48" s="27" t="s">
        <v>62</v>
      </c>
      <c r="AK48" s="27" t="s">
        <v>57</v>
      </c>
      <c r="AL48" s="40" t="s">
        <v>57</v>
      </c>
      <c r="AM48" s="28"/>
      <c r="AN48" s="29"/>
      <c r="AO48" s="29">
        <f t="shared" si="0"/>
        <v>50000000</v>
      </c>
    </row>
    <row r="49" spans="1:41" s="43" customFormat="1" ht="99.75" x14ac:dyDescent="0.25">
      <c r="A49" s="21">
        <v>46</v>
      </c>
      <c r="B49" s="21" t="s">
        <v>43</v>
      </c>
      <c r="C49" s="21" t="s">
        <v>44</v>
      </c>
      <c r="D49" s="21" t="s">
        <v>272</v>
      </c>
      <c r="E49" s="21" t="s">
        <v>277</v>
      </c>
      <c r="F49" s="21" t="s">
        <v>47</v>
      </c>
      <c r="G49" s="21" t="s">
        <v>85</v>
      </c>
      <c r="H49" s="21" t="s">
        <v>86</v>
      </c>
      <c r="I49" s="21" t="s">
        <v>209</v>
      </c>
      <c r="J49" s="21" t="s">
        <v>274</v>
      </c>
      <c r="K49" s="21" t="s">
        <v>218</v>
      </c>
      <c r="L49" s="21">
        <v>210</v>
      </c>
      <c r="M49" s="21" t="s">
        <v>218</v>
      </c>
      <c r="N49" s="22">
        <v>160000000</v>
      </c>
      <c r="O49" s="35">
        <v>80111600</v>
      </c>
      <c r="P49" s="36" t="s">
        <v>278</v>
      </c>
      <c r="Q49" s="36" t="s">
        <v>90</v>
      </c>
      <c r="R49" s="37" t="s">
        <v>70</v>
      </c>
      <c r="S49" s="37">
        <v>6</v>
      </c>
      <c r="T49" s="37" t="s">
        <v>77</v>
      </c>
      <c r="U49" s="37" t="s">
        <v>55</v>
      </c>
      <c r="V49" s="39" t="s">
        <v>138</v>
      </c>
      <c r="W49" s="38">
        <v>54600000</v>
      </c>
      <c r="X49" s="38">
        <v>54600000</v>
      </c>
      <c r="Y49" s="39" t="s">
        <v>57</v>
      </c>
      <c r="Z49" s="39" t="s">
        <v>57</v>
      </c>
      <c r="AA49" s="37" t="s">
        <v>218</v>
      </c>
      <c r="AB49" s="39" t="s">
        <v>59</v>
      </c>
      <c r="AC49" s="37" t="s">
        <v>220</v>
      </c>
      <c r="AD49" s="37">
        <v>6017431444</v>
      </c>
      <c r="AE49" s="37" t="s">
        <v>221</v>
      </c>
      <c r="AF49" s="37" t="s">
        <v>57</v>
      </c>
      <c r="AG49" s="39" t="s">
        <v>57</v>
      </c>
      <c r="AH49" s="39" t="s">
        <v>57</v>
      </c>
      <c r="AI49" s="62" t="s">
        <v>62</v>
      </c>
      <c r="AJ49" s="27" t="s">
        <v>62</v>
      </c>
      <c r="AK49" s="40" t="s">
        <v>62</v>
      </c>
      <c r="AL49" s="40" t="s">
        <v>62</v>
      </c>
      <c r="AM49" s="41" t="s">
        <v>279</v>
      </c>
      <c r="AN49" s="42">
        <v>54600000</v>
      </c>
      <c r="AO49" s="29">
        <f t="shared" si="0"/>
        <v>0</v>
      </c>
    </row>
    <row r="50" spans="1:41" s="43" customFormat="1" ht="71.25" x14ac:dyDescent="0.25">
      <c r="A50" s="21">
        <v>47</v>
      </c>
      <c r="B50" s="21" t="s">
        <v>43</v>
      </c>
      <c r="C50" s="21" t="s">
        <v>65</v>
      </c>
      <c r="D50" s="21" t="s">
        <v>280</v>
      </c>
      <c r="E50" s="21" t="s">
        <v>281</v>
      </c>
      <c r="F50" s="21" t="s">
        <v>47</v>
      </c>
      <c r="G50" s="21" t="s">
        <v>132</v>
      </c>
      <c r="H50" s="21" t="s">
        <v>282</v>
      </c>
      <c r="I50" s="21" t="s">
        <v>283</v>
      </c>
      <c r="J50" s="21" t="s">
        <v>283</v>
      </c>
      <c r="K50" s="21" t="s">
        <v>218</v>
      </c>
      <c r="L50" s="21">
        <v>210</v>
      </c>
      <c r="M50" s="21" t="s">
        <v>218</v>
      </c>
      <c r="N50" s="22">
        <v>17023552</v>
      </c>
      <c r="O50" s="63" t="s">
        <v>284</v>
      </c>
      <c r="P50" s="36" t="s">
        <v>285</v>
      </c>
      <c r="Q50" s="36" t="s">
        <v>70</v>
      </c>
      <c r="R50" s="37" t="s">
        <v>70</v>
      </c>
      <c r="S50" s="37">
        <v>3</v>
      </c>
      <c r="T50" s="37" t="s">
        <v>77</v>
      </c>
      <c r="U50" s="37" t="s">
        <v>204</v>
      </c>
      <c r="V50" s="37" t="s">
        <v>138</v>
      </c>
      <c r="W50" s="38">
        <v>14395000</v>
      </c>
      <c r="X50" s="38">
        <v>14395000</v>
      </c>
      <c r="Y50" s="39" t="s">
        <v>57</v>
      </c>
      <c r="Z50" s="39" t="s">
        <v>57</v>
      </c>
      <c r="AA50" s="37" t="s">
        <v>218</v>
      </c>
      <c r="AB50" s="39" t="s">
        <v>59</v>
      </c>
      <c r="AC50" s="37" t="s">
        <v>220</v>
      </c>
      <c r="AD50" s="37">
        <v>6017431444</v>
      </c>
      <c r="AE50" s="37" t="s">
        <v>246</v>
      </c>
      <c r="AF50" s="39" t="s">
        <v>57</v>
      </c>
      <c r="AG50" s="39" t="s">
        <v>57</v>
      </c>
      <c r="AH50" s="39" t="s">
        <v>57</v>
      </c>
      <c r="AI50" s="39" t="s">
        <v>62</v>
      </c>
      <c r="AJ50" s="27" t="s">
        <v>62</v>
      </c>
      <c r="AK50" s="27" t="s">
        <v>57</v>
      </c>
      <c r="AL50" s="40" t="s">
        <v>57</v>
      </c>
      <c r="AM50" s="41"/>
      <c r="AN50" s="42"/>
      <c r="AO50" s="29">
        <f t="shared" si="0"/>
        <v>14395000</v>
      </c>
    </row>
    <row r="51" spans="1:41" ht="85.5" x14ac:dyDescent="0.25">
      <c r="A51" s="21">
        <v>48</v>
      </c>
      <c r="B51" s="21" t="s">
        <v>286</v>
      </c>
      <c r="C51" s="21" t="s">
        <v>44</v>
      </c>
      <c r="D51" s="21" t="s">
        <v>287</v>
      </c>
      <c r="E51" s="21" t="s">
        <v>288</v>
      </c>
      <c r="F51" s="21" t="s">
        <v>47</v>
      </c>
      <c r="G51" s="21" t="s">
        <v>85</v>
      </c>
      <c r="H51" s="21" t="s">
        <v>86</v>
      </c>
      <c r="I51" s="21" t="s">
        <v>87</v>
      </c>
      <c r="J51" s="21" t="s">
        <v>87</v>
      </c>
      <c r="K51" s="21" t="s">
        <v>289</v>
      </c>
      <c r="L51" s="21">
        <v>220</v>
      </c>
      <c r="M51" s="21" t="s">
        <v>289</v>
      </c>
      <c r="N51" s="22">
        <v>177000000</v>
      </c>
      <c r="O51" s="23">
        <v>80111600</v>
      </c>
      <c r="P51" s="46" t="s">
        <v>290</v>
      </c>
      <c r="Q51" s="46" t="s">
        <v>70</v>
      </c>
      <c r="R51" s="24" t="s">
        <v>70</v>
      </c>
      <c r="S51" s="25">
        <v>1</v>
      </c>
      <c r="T51" s="25" t="s">
        <v>148</v>
      </c>
      <c r="U51" s="24" t="s">
        <v>55</v>
      </c>
      <c r="V51" s="25" t="s">
        <v>92</v>
      </c>
      <c r="W51" s="44">
        <v>106000000</v>
      </c>
      <c r="X51" s="44">
        <v>106000000</v>
      </c>
      <c r="Y51" s="25" t="s">
        <v>62</v>
      </c>
      <c r="Z51" s="25" t="s">
        <v>291</v>
      </c>
      <c r="AA51" s="25" t="s">
        <v>292</v>
      </c>
      <c r="AB51" s="25" t="s">
        <v>59</v>
      </c>
      <c r="AC51" s="25" t="s">
        <v>293</v>
      </c>
      <c r="AD51" s="25" t="s">
        <v>294</v>
      </c>
      <c r="AE51" s="45" t="s">
        <v>295</v>
      </c>
      <c r="AF51" s="25" t="s">
        <v>57</v>
      </c>
      <c r="AG51" s="25" t="s">
        <v>57</v>
      </c>
      <c r="AH51" s="25" t="s">
        <v>57</v>
      </c>
      <c r="AI51" s="54" t="s">
        <v>62</v>
      </c>
      <c r="AJ51" s="27" t="s">
        <v>62</v>
      </c>
      <c r="AK51" s="27" t="s">
        <v>57</v>
      </c>
      <c r="AL51" s="40" t="s">
        <v>57</v>
      </c>
      <c r="AM51" s="28"/>
      <c r="AN51" s="29"/>
      <c r="AO51" s="29">
        <f t="shared" si="0"/>
        <v>106000000</v>
      </c>
    </row>
    <row r="52" spans="1:41" ht="85.5" x14ac:dyDescent="0.25">
      <c r="A52" s="21">
        <v>49</v>
      </c>
      <c r="B52" s="21" t="s">
        <v>43</v>
      </c>
      <c r="C52" s="21" t="s">
        <v>44</v>
      </c>
      <c r="D52" s="21" t="s">
        <v>296</v>
      </c>
      <c r="E52" s="21" t="s">
        <v>297</v>
      </c>
      <c r="F52" s="21" t="s">
        <v>47</v>
      </c>
      <c r="G52" s="21" t="s">
        <v>85</v>
      </c>
      <c r="H52" s="21" t="s">
        <v>86</v>
      </c>
      <c r="I52" s="21" t="s">
        <v>209</v>
      </c>
      <c r="J52" s="21" t="s">
        <v>209</v>
      </c>
      <c r="K52" s="21" t="s">
        <v>289</v>
      </c>
      <c r="L52" s="21">
        <v>220</v>
      </c>
      <c r="M52" s="21" t="s">
        <v>289</v>
      </c>
      <c r="N52" s="22">
        <v>10425000</v>
      </c>
      <c r="O52" s="23">
        <v>80111600</v>
      </c>
      <c r="P52" s="46" t="s">
        <v>298</v>
      </c>
      <c r="Q52" s="23" t="s">
        <v>259</v>
      </c>
      <c r="R52" s="25" t="s">
        <v>260</v>
      </c>
      <c r="S52" s="25">
        <v>1</v>
      </c>
      <c r="T52" s="25" t="s">
        <v>148</v>
      </c>
      <c r="U52" s="24" t="s">
        <v>55</v>
      </c>
      <c r="V52" s="25" t="s">
        <v>138</v>
      </c>
      <c r="W52" s="44">
        <v>237857192</v>
      </c>
      <c r="X52" s="44">
        <v>59464300</v>
      </c>
      <c r="Y52" s="25" t="s">
        <v>62</v>
      </c>
      <c r="Z52" s="25" t="s">
        <v>291</v>
      </c>
      <c r="AA52" s="25" t="s">
        <v>292</v>
      </c>
      <c r="AB52" s="25" t="s">
        <v>59</v>
      </c>
      <c r="AC52" s="25" t="s">
        <v>293</v>
      </c>
      <c r="AD52" s="25" t="s">
        <v>294</v>
      </c>
      <c r="AE52" s="45" t="s">
        <v>295</v>
      </c>
      <c r="AF52" s="25" t="s">
        <v>57</v>
      </c>
      <c r="AG52" s="25" t="s">
        <v>57</v>
      </c>
      <c r="AH52" s="25" t="s">
        <v>57</v>
      </c>
      <c r="AI52" s="54" t="s">
        <v>62</v>
      </c>
      <c r="AJ52" s="27" t="s">
        <v>62</v>
      </c>
      <c r="AK52" s="27" t="s">
        <v>57</v>
      </c>
      <c r="AL52" s="40" t="s">
        <v>57</v>
      </c>
      <c r="AM52" s="28"/>
      <c r="AN52" s="29"/>
      <c r="AO52" s="29">
        <f t="shared" si="0"/>
        <v>237857192</v>
      </c>
    </row>
    <row r="53" spans="1:41" ht="71.25" x14ac:dyDescent="0.25">
      <c r="A53" s="21">
        <v>50</v>
      </c>
      <c r="B53" s="21" t="s">
        <v>286</v>
      </c>
      <c r="C53" s="21" t="s">
        <v>299</v>
      </c>
      <c r="D53" s="21" t="s">
        <v>300</v>
      </c>
      <c r="E53" s="21" t="s">
        <v>301</v>
      </c>
      <c r="F53" s="21" t="s">
        <v>47</v>
      </c>
      <c r="G53" s="21" t="s">
        <v>186</v>
      </c>
      <c r="H53" s="21" t="s">
        <v>187</v>
      </c>
      <c r="I53" s="21" t="s">
        <v>302</v>
      </c>
      <c r="J53" s="21" t="s">
        <v>302</v>
      </c>
      <c r="K53" s="21" t="s">
        <v>289</v>
      </c>
      <c r="L53" s="21">
        <v>220</v>
      </c>
      <c r="M53" s="21" t="s">
        <v>289</v>
      </c>
      <c r="N53" s="22">
        <v>2000000000</v>
      </c>
      <c r="O53" s="51">
        <v>80121610</v>
      </c>
      <c r="P53" s="46" t="s">
        <v>303</v>
      </c>
      <c r="Q53" s="46" t="s">
        <v>70</v>
      </c>
      <c r="R53" s="24" t="s">
        <v>70</v>
      </c>
      <c r="S53" s="25">
        <v>19</v>
      </c>
      <c r="T53" s="25" t="s">
        <v>77</v>
      </c>
      <c r="U53" s="25" t="s">
        <v>183</v>
      </c>
      <c r="V53" s="25" t="s">
        <v>92</v>
      </c>
      <c r="W53" s="44">
        <v>2375000000</v>
      </c>
      <c r="X53" s="44">
        <v>1500000000</v>
      </c>
      <c r="Y53" s="66" t="s">
        <v>62</v>
      </c>
      <c r="Z53" s="25" t="s">
        <v>291</v>
      </c>
      <c r="AA53" s="25" t="s">
        <v>292</v>
      </c>
      <c r="AB53" s="25" t="s">
        <v>59</v>
      </c>
      <c r="AC53" s="25" t="s">
        <v>293</v>
      </c>
      <c r="AD53" s="25" t="s">
        <v>294</v>
      </c>
      <c r="AE53" s="25" t="s">
        <v>295</v>
      </c>
      <c r="AF53" s="45" t="s">
        <v>57</v>
      </c>
      <c r="AG53" s="25" t="s">
        <v>57</v>
      </c>
      <c r="AH53" s="25" t="s">
        <v>57</v>
      </c>
      <c r="AI53" s="54" t="s">
        <v>62</v>
      </c>
      <c r="AJ53" s="27" t="s">
        <v>62</v>
      </c>
      <c r="AK53" s="27" t="s">
        <v>62</v>
      </c>
      <c r="AL53" s="40" t="s">
        <v>57</v>
      </c>
      <c r="AM53" s="28"/>
      <c r="AN53" s="29"/>
      <c r="AO53" s="29">
        <f t="shared" si="0"/>
        <v>2375000000</v>
      </c>
    </row>
    <row r="54" spans="1:41" ht="71.25" x14ac:dyDescent="0.25">
      <c r="A54" s="21">
        <v>51</v>
      </c>
      <c r="B54" s="21" t="s">
        <v>286</v>
      </c>
      <c r="C54" s="21" t="s">
        <v>304</v>
      </c>
      <c r="D54" s="21" t="s">
        <v>305</v>
      </c>
      <c r="E54" s="21" t="s">
        <v>306</v>
      </c>
      <c r="F54" s="21" t="s">
        <v>47</v>
      </c>
      <c r="G54" s="21" t="s">
        <v>132</v>
      </c>
      <c r="H54" s="21" t="s">
        <v>307</v>
      </c>
      <c r="I54" s="21" t="s">
        <v>308</v>
      </c>
      <c r="J54" s="21" t="s">
        <v>308</v>
      </c>
      <c r="K54" s="21" t="s">
        <v>289</v>
      </c>
      <c r="L54" s="21">
        <v>220</v>
      </c>
      <c r="M54" s="21" t="s">
        <v>289</v>
      </c>
      <c r="N54" s="22">
        <v>120250000</v>
      </c>
      <c r="O54" s="51" t="s">
        <v>309</v>
      </c>
      <c r="P54" s="46" t="s">
        <v>310</v>
      </c>
      <c r="Q54" s="46" t="s">
        <v>70</v>
      </c>
      <c r="R54" s="24" t="s">
        <v>70</v>
      </c>
      <c r="S54" s="25">
        <v>12</v>
      </c>
      <c r="T54" s="25" t="s">
        <v>77</v>
      </c>
      <c r="U54" s="24" t="s">
        <v>137</v>
      </c>
      <c r="V54" s="25" t="s">
        <v>138</v>
      </c>
      <c r="W54" s="44">
        <v>600000000</v>
      </c>
      <c r="X54" s="44">
        <v>500000000</v>
      </c>
      <c r="Y54" s="25" t="s">
        <v>62</v>
      </c>
      <c r="Z54" s="25" t="s">
        <v>291</v>
      </c>
      <c r="AA54" s="25" t="s">
        <v>292</v>
      </c>
      <c r="AB54" s="25" t="s">
        <v>59</v>
      </c>
      <c r="AC54" s="25" t="s">
        <v>293</v>
      </c>
      <c r="AD54" s="25" t="s">
        <v>294</v>
      </c>
      <c r="AE54" s="45" t="s">
        <v>295</v>
      </c>
      <c r="AF54" s="25" t="s">
        <v>57</v>
      </c>
      <c r="AG54" s="25" t="s">
        <v>57</v>
      </c>
      <c r="AH54" s="25" t="s">
        <v>57</v>
      </c>
      <c r="AI54" s="54" t="s">
        <v>62</v>
      </c>
      <c r="AJ54" s="27" t="s">
        <v>62</v>
      </c>
      <c r="AK54" s="27" t="s">
        <v>57</v>
      </c>
      <c r="AL54" s="40" t="s">
        <v>57</v>
      </c>
      <c r="AM54" s="28"/>
      <c r="AN54" s="29"/>
      <c r="AO54" s="29">
        <f t="shared" si="0"/>
        <v>600000000</v>
      </c>
    </row>
    <row r="55" spans="1:41" ht="85.5" x14ac:dyDescent="0.25">
      <c r="A55" s="21">
        <v>52</v>
      </c>
      <c r="B55" s="21" t="s">
        <v>43</v>
      </c>
      <c r="C55" s="21" t="s">
        <v>44</v>
      </c>
      <c r="D55" s="21" t="s">
        <v>311</v>
      </c>
      <c r="E55" s="21" t="s">
        <v>312</v>
      </c>
      <c r="F55" s="21" t="s">
        <v>47</v>
      </c>
      <c r="G55" s="21" t="s">
        <v>48</v>
      </c>
      <c r="H55" s="21" t="s">
        <v>49</v>
      </c>
      <c r="I55" s="21" t="s">
        <v>50</v>
      </c>
      <c r="J55" s="21" t="s">
        <v>50</v>
      </c>
      <c r="K55" s="21" t="s">
        <v>313</v>
      </c>
      <c r="L55" s="21">
        <v>105</v>
      </c>
      <c r="M55" s="21" t="s">
        <v>313</v>
      </c>
      <c r="N55" s="22">
        <v>72851666</v>
      </c>
      <c r="O55" s="23">
        <v>80111600</v>
      </c>
      <c r="P55" s="46" t="s">
        <v>314</v>
      </c>
      <c r="Q55" s="46" t="s">
        <v>108</v>
      </c>
      <c r="R55" s="46" t="s">
        <v>108</v>
      </c>
      <c r="S55" s="24">
        <v>3</v>
      </c>
      <c r="T55" s="24" t="s">
        <v>77</v>
      </c>
      <c r="U55" s="24" t="s">
        <v>55</v>
      </c>
      <c r="V55" s="24" t="s">
        <v>92</v>
      </c>
      <c r="W55" s="26">
        <v>21345000</v>
      </c>
      <c r="X55" s="26">
        <v>21345000</v>
      </c>
      <c r="Y55" s="25" t="s">
        <v>57</v>
      </c>
      <c r="Z55" s="25" t="s">
        <v>57</v>
      </c>
      <c r="AA55" s="24" t="s">
        <v>313</v>
      </c>
      <c r="AB55" s="25" t="s">
        <v>59</v>
      </c>
      <c r="AC55" s="24" t="s">
        <v>315</v>
      </c>
      <c r="AD55" s="24">
        <v>6017431444</v>
      </c>
      <c r="AE55" s="24" t="s">
        <v>316</v>
      </c>
      <c r="AF55" s="24" t="s">
        <v>57</v>
      </c>
      <c r="AG55" s="25" t="s">
        <v>57</v>
      </c>
      <c r="AH55" s="25" t="s">
        <v>57</v>
      </c>
      <c r="AI55" s="54" t="s">
        <v>62</v>
      </c>
      <c r="AJ55" s="27" t="s">
        <v>62</v>
      </c>
      <c r="AK55" s="27" t="s">
        <v>57</v>
      </c>
      <c r="AL55" s="40" t="s">
        <v>57</v>
      </c>
      <c r="AM55" s="28"/>
      <c r="AN55" s="29"/>
      <c r="AO55" s="29">
        <f t="shared" si="0"/>
        <v>21345000</v>
      </c>
    </row>
    <row r="56" spans="1:41" ht="85.5" x14ac:dyDescent="0.25">
      <c r="A56" s="21">
        <v>53</v>
      </c>
      <c r="B56" s="21" t="s">
        <v>43</v>
      </c>
      <c r="C56" s="21" t="s">
        <v>44</v>
      </c>
      <c r="D56" s="21" t="s">
        <v>311</v>
      </c>
      <c r="E56" s="21" t="s">
        <v>312</v>
      </c>
      <c r="F56" s="21" t="s">
        <v>47</v>
      </c>
      <c r="G56" s="21" t="s">
        <v>48</v>
      </c>
      <c r="H56" s="21" t="s">
        <v>49</v>
      </c>
      <c r="I56" s="21" t="s">
        <v>50</v>
      </c>
      <c r="J56" s="21" t="s">
        <v>50</v>
      </c>
      <c r="K56" s="21" t="s">
        <v>313</v>
      </c>
      <c r="L56" s="21">
        <v>105</v>
      </c>
      <c r="M56" s="21" t="s">
        <v>313</v>
      </c>
      <c r="N56" s="22">
        <v>72851666</v>
      </c>
      <c r="O56" s="23">
        <v>80111600</v>
      </c>
      <c r="P56" s="46" t="s">
        <v>317</v>
      </c>
      <c r="Q56" s="46" t="s">
        <v>108</v>
      </c>
      <c r="R56" s="46" t="s">
        <v>108</v>
      </c>
      <c r="S56" s="24">
        <v>9</v>
      </c>
      <c r="T56" s="24" t="s">
        <v>77</v>
      </c>
      <c r="U56" s="24" t="s">
        <v>55</v>
      </c>
      <c r="V56" s="24" t="s">
        <v>92</v>
      </c>
      <c r="W56" s="26">
        <f>6975150*9</f>
        <v>62776350</v>
      </c>
      <c r="X56" s="26">
        <f>6975150*9</f>
        <v>62776350</v>
      </c>
      <c r="Y56" s="25" t="s">
        <v>57</v>
      </c>
      <c r="Z56" s="25" t="s">
        <v>57</v>
      </c>
      <c r="AA56" s="24" t="s">
        <v>313</v>
      </c>
      <c r="AB56" s="25" t="s">
        <v>59</v>
      </c>
      <c r="AC56" s="24" t="s">
        <v>315</v>
      </c>
      <c r="AD56" s="24">
        <v>6017431444</v>
      </c>
      <c r="AE56" s="24" t="s">
        <v>316</v>
      </c>
      <c r="AF56" s="24" t="s">
        <v>57</v>
      </c>
      <c r="AG56" s="25" t="s">
        <v>57</v>
      </c>
      <c r="AH56" s="25" t="s">
        <v>57</v>
      </c>
      <c r="AI56" s="54" t="s">
        <v>62</v>
      </c>
      <c r="AJ56" s="27" t="s">
        <v>62</v>
      </c>
      <c r="AK56" s="27" t="s">
        <v>57</v>
      </c>
      <c r="AL56" s="40" t="s">
        <v>57</v>
      </c>
      <c r="AM56" s="28"/>
      <c r="AN56" s="29"/>
      <c r="AO56" s="29">
        <f t="shared" si="0"/>
        <v>62776350</v>
      </c>
    </row>
    <row r="57" spans="1:41" ht="85.5" x14ac:dyDescent="0.25">
      <c r="A57" s="21">
        <v>54</v>
      </c>
      <c r="B57" s="21" t="s">
        <v>43</v>
      </c>
      <c r="C57" s="21" t="s">
        <v>44</v>
      </c>
      <c r="D57" s="21" t="s">
        <v>311</v>
      </c>
      <c r="E57" s="21" t="s">
        <v>312</v>
      </c>
      <c r="F57" s="21" t="s">
        <v>47</v>
      </c>
      <c r="G57" s="21" t="s">
        <v>48</v>
      </c>
      <c r="H57" s="21" t="s">
        <v>49</v>
      </c>
      <c r="I57" s="21" t="s">
        <v>50</v>
      </c>
      <c r="J57" s="21" t="s">
        <v>50</v>
      </c>
      <c r="K57" s="21" t="s">
        <v>313</v>
      </c>
      <c r="L57" s="21">
        <v>105</v>
      </c>
      <c r="M57" s="21" t="s">
        <v>313</v>
      </c>
      <c r="N57" s="22">
        <v>72851666</v>
      </c>
      <c r="O57" s="23">
        <v>80111600</v>
      </c>
      <c r="P57" s="46" t="s">
        <v>318</v>
      </c>
      <c r="Q57" s="46" t="s">
        <v>108</v>
      </c>
      <c r="R57" s="46" t="s">
        <v>108</v>
      </c>
      <c r="S57" s="24">
        <v>9</v>
      </c>
      <c r="T57" s="24" t="s">
        <v>77</v>
      </c>
      <c r="U57" s="24" t="s">
        <v>55</v>
      </c>
      <c r="V57" s="24" t="s">
        <v>92</v>
      </c>
      <c r="W57" s="26">
        <f t="shared" ref="W57:X60" si="1">4269000*9</f>
        <v>38421000</v>
      </c>
      <c r="X57" s="26">
        <f t="shared" si="1"/>
        <v>38421000</v>
      </c>
      <c r="Y57" s="25" t="s">
        <v>57</v>
      </c>
      <c r="Z57" s="25" t="s">
        <v>57</v>
      </c>
      <c r="AA57" s="24" t="s">
        <v>313</v>
      </c>
      <c r="AB57" s="25" t="s">
        <v>59</v>
      </c>
      <c r="AC57" s="24" t="s">
        <v>315</v>
      </c>
      <c r="AD57" s="24">
        <v>6017431444</v>
      </c>
      <c r="AE57" s="24" t="s">
        <v>316</v>
      </c>
      <c r="AF57" s="24" t="s">
        <v>57</v>
      </c>
      <c r="AG57" s="25" t="s">
        <v>57</v>
      </c>
      <c r="AH57" s="25" t="s">
        <v>57</v>
      </c>
      <c r="AI57" s="54" t="s">
        <v>62</v>
      </c>
      <c r="AJ57" s="27" t="s">
        <v>62</v>
      </c>
      <c r="AK57" s="27" t="s">
        <v>62</v>
      </c>
      <c r="AL57" s="40" t="s">
        <v>62</v>
      </c>
      <c r="AM57" s="28" t="s">
        <v>319</v>
      </c>
      <c r="AN57" s="29">
        <v>25623000</v>
      </c>
      <c r="AO57" s="29">
        <f t="shared" si="0"/>
        <v>12798000</v>
      </c>
    </row>
    <row r="58" spans="1:41" ht="85.5" x14ac:dyDescent="0.25">
      <c r="A58" s="21">
        <v>55</v>
      </c>
      <c r="B58" s="21" t="s">
        <v>43</v>
      </c>
      <c r="C58" s="21" t="s">
        <v>44</v>
      </c>
      <c r="D58" s="21" t="s">
        <v>311</v>
      </c>
      <c r="E58" s="21" t="s">
        <v>312</v>
      </c>
      <c r="F58" s="21" t="s">
        <v>47</v>
      </c>
      <c r="G58" s="21" t="s">
        <v>48</v>
      </c>
      <c r="H58" s="21" t="s">
        <v>49</v>
      </c>
      <c r="I58" s="21" t="s">
        <v>50</v>
      </c>
      <c r="J58" s="21" t="s">
        <v>50</v>
      </c>
      <c r="K58" s="21" t="s">
        <v>313</v>
      </c>
      <c r="L58" s="21">
        <v>105</v>
      </c>
      <c r="M58" s="21" t="s">
        <v>313</v>
      </c>
      <c r="N58" s="22">
        <v>72851666</v>
      </c>
      <c r="O58" s="23">
        <v>80111600</v>
      </c>
      <c r="P58" s="46" t="s">
        <v>318</v>
      </c>
      <c r="Q58" s="46" t="s">
        <v>108</v>
      </c>
      <c r="R58" s="46" t="s">
        <v>108</v>
      </c>
      <c r="S58" s="24">
        <v>9</v>
      </c>
      <c r="T58" s="24" t="s">
        <v>77</v>
      </c>
      <c r="U58" s="24" t="s">
        <v>55</v>
      </c>
      <c r="V58" s="24" t="s">
        <v>92</v>
      </c>
      <c r="W58" s="26">
        <f t="shared" si="1"/>
        <v>38421000</v>
      </c>
      <c r="X58" s="26">
        <f t="shared" si="1"/>
        <v>38421000</v>
      </c>
      <c r="Y58" s="25" t="s">
        <v>57</v>
      </c>
      <c r="Z58" s="25" t="s">
        <v>57</v>
      </c>
      <c r="AA58" s="24" t="s">
        <v>313</v>
      </c>
      <c r="AB58" s="25" t="s">
        <v>59</v>
      </c>
      <c r="AC58" s="24" t="s">
        <v>315</v>
      </c>
      <c r="AD58" s="24">
        <v>6017431444</v>
      </c>
      <c r="AE58" s="24" t="s">
        <v>316</v>
      </c>
      <c r="AF58" s="24" t="s">
        <v>57</v>
      </c>
      <c r="AG58" s="25" t="s">
        <v>57</v>
      </c>
      <c r="AH58" s="25" t="s">
        <v>57</v>
      </c>
      <c r="AI58" s="54" t="s">
        <v>62</v>
      </c>
      <c r="AJ58" s="27" t="s">
        <v>62</v>
      </c>
      <c r="AK58" s="27" t="s">
        <v>62</v>
      </c>
      <c r="AL58" s="40" t="s">
        <v>62</v>
      </c>
      <c r="AM58" s="28" t="s">
        <v>320</v>
      </c>
      <c r="AN58" s="29">
        <v>25623000</v>
      </c>
      <c r="AO58" s="29">
        <f t="shared" si="0"/>
        <v>12798000</v>
      </c>
    </row>
    <row r="59" spans="1:41" ht="85.5" x14ac:dyDescent="0.25">
      <c r="A59" s="21">
        <v>56</v>
      </c>
      <c r="B59" s="21" t="s">
        <v>43</v>
      </c>
      <c r="C59" s="21" t="s">
        <v>44</v>
      </c>
      <c r="D59" s="21" t="s">
        <v>311</v>
      </c>
      <c r="E59" s="21" t="s">
        <v>312</v>
      </c>
      <c r="F59" s="21" t="s">
        <v>47</v>
      </c>
      <c r="G59" s="21" t="s">
        <v>48</v>
      </c>
      <c r="H59" s="21" t="s">
        <v>49</v>
      </c>
      <c r="I59" s="21" t="s">
        <v>50</v>
      </c>
      <c r="J59" s="21" t="s">
        <v>50</v>
      </c>
      <c r="K59" s="21" t="s">
        <v>313</v>
      </c>
      <c r="L59" s="21">
        <v>105</v>
      </c>
      <c r="M59" s="21" t="s">
        <v>313</v>
      </c>
      <c r="N59" s="22">
        <v>72851666</v>
      </c>
      <c r="O59" s="23">
        <v>80111600</v>
      </c>
      <c r="P59" s="46" t="s">
        <v>318</v>
      </c>
      <c r="Q59" s="46" t="s">
        <v>108</v>
      </c>
      <c r="R59" s="46" t="s">
        <v>108</v>
      </c>
      <c r="S59" s="24">
        <v>9</v>
      </c>
      <c r="T59" s="24" t="s">
        <v>77</v>
      </c>
      <c r="U59" s="24" t="s">
        <v>55</v>
      </c>
      <c r="V59" s="24" t="s">
        <v>92</v>
      </c>
      <c r="W59" s="26">
        <f t="shared" si="1"/>
        <v>38421000</v>
      </c>
      <c r="X59" s="26">
        <f t="shared" si="1"/>
        <v>38421000</v>
      </c>
      <c r="Y59" s="25" t="s">
        <v>57</v>
      </c>
      <c r="Z59" s="25" t="s">
        <v>57</v>
      </c>
      <c r="AA59" s="24" t="s">
        <v>313</v>
      </c>
      <c r="AB59" s="25" t="s">
        <v>59</v>
      </c>
      <c r="AC59" s="24" t="s">
        <v>315</v>
      </c>
      <c r="AD59" s="24">
        <v>6017431444</v>
      </c>
      <c r="AE59" s="24" t="s">
        <v>316</v>
      </c>
      <c r="AF59" s="24" t="s">
        <v>57</v>
      </c>
      <c r="AG59" s="25" t="s">
        <v>57</v>
      </c>
      <c r="AH59" s="25" t="s">
        <v>57</v>
      </c>
      <c r="AI59" s="54" t="s">
        <v>62</v>
      </c>
      <c r="AJ59" s="27" t="s">
        <v>62</v>
      </c>
      <c r="AK59" s="27" t="s">
        <v>57</v>
      </c>
      <c r="AL59" s="40" t="s">
        <v>57</v>
      </c>
      <c r="AM59" s="28"/>
      <c r="AN59" s="29"/>
      <c r="AO59" s="29">
        <f t="shared" si="0"/>
        <v>38421000</v>
      </c>
    </row>
    <row r="60" spans="1:41" ht="85.5" x14ac:dyDescent="0.25">
      <c r="A60" s="21">
        <v>57</v>
      </c>
      <c r="B60" s="21" t="s">
        <v>43</v>
      </c>
      <c r="C60" s="21" t="s">
        <v>44</v>
      </c>
      <c r="D60" s="21" t="s">
        <v>311</v>
      </c>
      <c r="E60" s="21" t="s">
        <v>312</v>
      </c>
      <c r="F60" s="21" t="s">
        <v>47</v>
      </c>
      <c r="G60" s="21" t="s">
        <v>48</v>
      </c>
      <c r="H60" s="21" t="s">
        <v>49</v>
      </c>
      <c r="I60" s="21" t="s">
        <v>50</v>
      </c>
      <c r="J60" s="21" t="s">
        <v>50</v>
      </c>
      <c r="K60" s="21" t="s">
        <v>313</v>
      </c>
      <c r="L60" s="21">
        <v>105</v>
      </c>
      <c r="M60" s="21" t="s">
        <v>313</v>
      </c>
      <c r="N60" s="22">
        <v>72851666</v>
      </c>
      <c r="O60" s="23">
        <v>80111600</v>
      </c>
      <c r="P60" s="46" t="s">
        <v>318</v>
      </c>
      <c r="Q60" s="46" t="s">
        <v>108</v>
      </c>
      <c r="R60" s="46" t="s">
        <v>108</v>
      </c>
      <c r="S60" s="24">
        <v>9</v>
      </c>
      <c r="T60" s="24" t="s">
        <v>77</v>
      </c>
      <c r="U60" s="24" t="s">
        <v>55</v>
      </c>
      <c r="V60" s="24" t="s">
        <v>92</v>
      </c>
      <c r="W60" s="26">
        <f t="shared" si="1"/>
        <v>38421000</v>
      </c>
      <c r="X60" s="26">
        <f t="shared" si="1"/>
        <v>38421000</v>
      </c>
      <c r="Y60" s="25" t="s">
        <v>57</v>
      </c>
      <c r="Z60" s="25" t="s">
        <v>57</v>
      </c>
      <c r="AA60" s="24" t="s">
        <v>313</v>
      </c>
      <c r="AB60" s="25" t="s">
        <v>59</v>
      </c>
      <c r="AC60" s="24" t="s">
        <v>315</v>
      </c>
      <c r="AD60" s="24">
        <v>6017431444</v>
      </c>
      <c r="AE60" s="24" t="s">
        <v>316</v>
      </c>
      <c r="AF60" s="24" t="s">
        <v>57</v>
      </c>
      <c r="AG60" s="25" t="s">
        <v>57</v>
      </c>
      <c r="AH60" s="25" t="s">
        <v>57</v>
      </c>
      <c r="AI60" s="54" t="s">
        <v>62</v>
      </c>
      <c r="AJ60" s="27" t="s">
        <v>62</v>
      </c>
      <c r="AK60" s="27" t="s">
        <v>57</v>
      </c>
      <c r="AL60" s="40" t="s">
        <v>57</v>
      </c>
      <c r="AM60" s="28"/>
      <c r="AN60" s="29"/>
      <c r="AO60" s="29">
        <f t="shared" si="0"/>
        <v>38421000</v>
      </c>
    </row>
    <row r="61" spans="1:41" ht="85.5" x14ac:dyDescent="0.25">
      <c r="A61" s="21">
        <v>58</v>
      </c>
      <c r="B61" s="21" t="s">
        <v>43</v>
      </c>
      <c r="C61" s="21" t="s">
        <v>44</v>
      </c>
      <c r="D61" s="21" t="s">
        <v>311</v>
      </c>
      <c r="E61" s="21" t="s">
        <v>312</v>
      </c>
      <c r="F61" s="21" t="s">
        <v>47</v>
      </c>
      <c r="G61" s="21" t="s">
        <v>48</v>
      </c>
      <c r="H61" s="21" t="s">
        <v>49</v>
      </c>
      <c r="I61" s="21" t="s">
        <v>50</v>
      </c>
      <c r="J61" s="21" t="s">
        <v>50</v>
      </c>
      <c r="K61" s="21" t="s">
        <v>313</v>
      </c>
      <c r="L61" s="21">
        <v>105</v>
      </c>
      <c r="M61" s="21" t="s">
        <v>313</v>
      </c>
      <c r="N61" s="22">
        <v>72851666</v>
      </c>
      <c r="O61" s="23">
        <v>80111600</v>
      </c>
      <c r="P61" s="46" t="s">
        <v>318</v>
      </c>
      <c r="Q61" s="46" t="s">
        <v>108</v>
      </c>
      <c r="R61" s="46" t="s">
        <v>108</v>
      </c>
      <c r="S61" s="24">
        <v>8</v>
      </c>
      <c r="T61" s="24" t="s">
        <v>77</v>
      </c>
      <c r="U61" s="24" t="s">
        <v>55</v>
      </c>
      <c r="V61" s="24" t="s">
        <v>92</v>
      </c>
      <c r="W61" s="26">
        <v>34164000</v>
      </c>
      <c r="X61" s="26">
        <v>34164000</v>
      </c>
      <c r="Y61" s="25" t="s">
        <v>57</v>
      </c>
      <c r="Z61" s="25" t="s">
        <v>57</v>
      </c>
      <c r="AA61" s="24" t="s">
        <v>313</v>
      </c>
      <c r="AB61" s="25" t="s">
        <v>59</v>
      </c>
      <c r="AC61" s="24" t="s">
        <v>315</v>
      </c>
      <c r="AD61" s="24">
        <v>6017431444</v>
      </c>
      <c r="AE61" s="24" t="s">
        <v>316</v>
      </c>
      <c r="AF61" s="24" t="s">
        <v>57</v>
      </c>
      <c r="AG61" s="25" t="s">
        <v>57</v>
      </c>
      <c r="AH61" s="25" t="s">
        <v>57</v>
      </c>
      <c r="AI61" s="54" t="s">
        <v>62</v>
      </c>
      <c r="AJ61" s="27" t="s">
        <v>62</v>
      </c>
      <c r="AK61" s="27" t="s">
        <v>57</v>
      </c>
      <c r="AL61" s="40" t="s">
        <v>57</v>
      </c>
      <c r="AM61" s="28"/>
      <c r="AN61" s="29"/>
      <c r="AO61" s="29">
        <f t="shared" si="0"/>
        <v>34164000</v>
      </c>
    </row>
    <row r="62" spans="1:41" ht="85.5" x14ac:dyDescent="0.25">
      <c r="A62" s="21">
        <v>59</v>
      </c>
      <c r="B62" s="21" t="s">
        <v>43</v>
      </c>
      <c r="C62" s="21" t="s">
        <v>44</v>
      </c>
      <c r="D62" s="21" t="s">
        <v>321</v>
      </c>
      <c r="E62" s="21" t="s">
        <v>322</v>
      </c>
      <c r="F62" s="21" t="s">
        <v>47</v>
      </c>
      <c r="G62" s="21" t="s">
        <v>85</v>
      </c>
      <c r="H62" s="41" t="s">
        <v>86</v>
      </c>
      <c r="I62" s="21" t="s">
        <v>323</v>
      </c>
      <c r="J62" s="21" t="s">
        <v>324</v>
      </c>
      <c r="K62" s="41" t="s">
        <v>325</v>
      </c>
      <c r="L62" s="41">
        <v>130</v>
      </c>
      <c r="M62" s="41" t="s">
        <v>325</v>
      </c>
      <c r="N62" s="52">
        <v>729000000</v>
      </c>
      <c r="O62" s="24" t="s">
        <v>326</v>
      </c>
      <c r="P62" s="36" t="s">
        <v>327</v>
      </c>
      <c r="Q62" s="67" t="s">
        <v>101</v>
      </c>
      <c r="R62" s="68" t="s">
        <v>328</v>
      </c>
      <c r="S62" s="68">
        <v>6</v>
      </c>
      <c r="T62" s="68" t="s">
        <v>77</v>
      </c>
      <c r="U62" s="25" t="s">
        <v>137</v>
      </c>
      <c r="V62" s="24" t="s">
        <v>329</v>
      </c>
      <c r="W62" s="69">
        <v>670000000</v>
      </c>
      <c r="X62" s="69">
        <v>670000000</v>
      </c>
      <c r="Y62" s="25" t="s">
        <v>57</v>
      </c>
      <c r="Z62" s="25" t="s">
        <v>57</v>
      </c>
      <c r="AA62" s="25" t="s">
        <v>325</v>
      </c>
      <c r="AB62" s="25" t="s">
        <v>59</v>
      </c>
      <c r="AC62" s="25" t="s">
        <v>330</v>
      </c>
      <c r="AD62" s="54">
        <v>3012606640</v>
      </c>
      <c r="AE62" s="56" t="s">
        <v>331</v>
      </c>
      <c r="AF62" s="54" t="s">
        <v>127</v>
      </c>
      <c r="AG62" s="25" t="s">
        <v>57</v>
      </c>
      <c r="AH62" s="25" t="s">
        <v>57</v>
      </c>
      <c r="AI62" s="25" t="s">
        <v>62</v>
      </c>
      <c r="AJ62" s="27" t="s">
        <v>62</v>
      </c>
      <c r="AK62" s="27" t="s">
        <v>57</v>
      </c>
      <c r="AL62" s="40" t="s">
        <v>57</v>
      </c>
      <c r="AM62" s="28"/>
      <c r="AN62" s="29"/>
      <c r="AO62" s="29">
        <f t="shared" si="0"/>
        <v>670000000</v>
      </c>
    </row>
    <row r="63" spans="1:41" ht="85.5" x14ac:dyDescent="0.25">
      <c r="A63" s="21">
        <v>60</v>
      </c>
      <c r="B63" s="21" t="s">
        <v>43</v>
      </c>
      <c r="C63" s="21" t="s">
        <v>44</v>
      </c>
      <c r="D63" s="21" t="s">
        <v>332</v>
      </c>
      <c r="E63" s="21" t="s">
        <v>333</v>
      </c>
      <c r="F63" s="21" t="s">
        <v>47</v>
      </c>
      <c r="G63" s="21" t="s">
        <v>85</v>
      </c>
      <c r="H63" s="41" t="s">
        <v>86</v>
      </c>
      <c r="I63" s="41" t="s">
        <v>209</v>
      </c>
      <c r="J63" s="41" t="s">
        <v>209</v>
      </c>
      <c r="K63" s="41" t="s">
        <v>325</v>
      </c>
      <c r="L63" s="41">
        <v>130</v>
      </c>
      <c r="M63" s="41" t="s">
        <v>325</v>
      </c>
      <c r="N63" s="52">
        <v>65530000</v>
      </c>
      <c r="O63" s="23">
        <v>80111600</v>
      </c>
      <c r="P63" s="46" t="s">
        <v>334</v>
      </c>
      <c r="Q63" s="70" t="s">
        <v>70</v>
      </c>
      <c r="R63" s="54" t="s">
        <v>70</v>
      </c>
      <c r="S63" s="54">
        <v>10</v>
      </c>
      <c r="T63" s="54" t="s">
        <v>77</v>
      </c>
      <c r="U63" s="24" t="s">
        <v>55</v>
      </c>
      <c r="V63" s="54" t="s">
        <v>138</v>
      </c>
      <c r="W63" s="55">
        <v>52130000</v>
      </c>
      <c r="X63" s="55">
        <v>52130000</v>
      </c>
      <c r="Y63" s="25" t="s">
        <v>57</v>
      </c>
      <c r="Z63" s="25" t="s">
        <v>57</v>
      </c>
      <c r="AA63" s="25" t="s">
        <v>325</v>
      </c>
      <c r="AB63" s="25" t="s">
        <v>59</v>
      </c>
      <c r="AC63" s="25" t="s">
        <v>330</v>
      </c>
      <c r="AD63" s="54">
        <v>3012606640</v>
      </c>
      <c r="AE63" s="56" t="s">
        <v>331</v>
      </c>
      <c r="AF63" s="54" t="s">
        <v>127</v>
      </c>
      <c r="AG63" s="25" t="s">
        <v>57</v>
      </c>
      <c r="AH63" s="25" t="s">
        <v>57</v>
      </c>
      <c r="AI63" s="54" t="s">
        <v>62</v>
      </c>
      <c r="AJ63" s="27" t="s">
        <v>62</v>
      </c>
      <c r="AK63" s="27" t="s">
        <v>57</v>
      </c>
      <c r="AL63" s="40" t="s">
        <v>57</v>
      </c>
      <c r="AM63" s="28"/>
      <c r="AN63" s="29"/>
      <c r="AO63" s="29">
        <f t="shared" si="0"/>
        <v>52130000</v>
      </c>
    </row>
    <row r="64" spans="1:41" ht="71.25" x14ac:dyDescent="0.25">
      <c r="A64" s="21">
        <v>61</v>
      </c>
      <c r="B64" s="21" t="s">
        <v>43</v>
      </c>
      <c r="C64" s="21" t="s">
        <v>65</v>
      </c>
      <c r="D64" s="21" t="s">
        <v>335</v>
      </c>
      <c r="E64" s="21" t="s">
        <v>336</v>
      </c>
      <c r="F64" s="21" t="s">
        <v>47</v>
      </c>
      <c r="G64" s="41" t="s">
        <v>132</v>
      </c>
      <c r="H64" s="41" t="s">
        <v>200</v>
      </c>
      <c r="I64" s="41" t="s">
        <v>201</v>
      </c>
      <c r="J64" s="41" t="s">
        <v>201</v>
      </c>
      <c r="K64" s="41" t="s">
        <v>325</v>
      </c>
      <c r="L64" s="41">
        <v>130</v>
      </c>
      <c r="M64" s="41" t="s">
        <v>325</v>
      </c>
      <c r="N64" s="52">
        <v>100000000</v>
      </c>
      <c r="O64" s="23">
        <v>81112501</v>
      </c>
      <c r="P64" s="46" t="s">
        <v>337</v>
      </c>
      <c r="Q64" s="70" t="s">
        <v>108</v>
      </c>
      <c r="R64" s="54" t="s">
        <v>100</v>
      </c>
      <c r="S64" s="54">
        <v>9</v>
      </c>
      <c r="T64" s="54" t="s">
        <v>77</v>
      </c>
      <c r="U64" s="24" t="s">
        <v>55</v>
      </c>
      <c r="V64" s="54" t="s">
        <v>138</v>
      </c>
      <c r="W64" s="55">
        <v>100000000</v>
      </c>
      <c r="X64" s="55">
        <v>100000000</v>
      </c>
      <c r="Y64" s="25" t="s">
        <v>57</v>
      </c>
      <c r="Z64" s="25" t="s">
        <v>57</v>
      </c>
      <c r="AA64" s="25" t="s">
        <v>325</v>
      </c>
      <c r="AB64" s="25" t="s">
        <v>59</v>
      </c>
      <c r="AC64" s="25" t="s">
        <v>330</v>
      </c>
      <c r="AD64" s="54">
        <v>3012606640</v>
      </c>
      <c r="AE64" s="56" t="s">
        <v>331</v>
      </c>
      <c r="AF64" s="54" t="s">
        <v>127</v>
      </c>
      <c r="AG64" s="25" t="s">
        <v>57</v>
      </c>
      <c r="AH64" s="25" t="s">
        <v>57</v>
      </c>
      <c r="AI64" s="54" t="s">
        <v>62</v>
      </c>
      <c r="AJ64" s="27" t="s">
        <v>62</v>
      </c>
      <c r="AK64" s="27" t="s">
        <v>57</v>
      </c>
      <c r="AL64" s="40" t="s">
        <v>57</v>
      </c>
      <c r="AM64" s="28"/>
      <c r="AN64" s="29"/>
      <c r="AO64" s="29">
        <f t="shared" si="0"/>
        <v>100000000</v>
      </c>
    </row>
    <row r="65" spans="1:41" ht="71.25" x14ac:dyDescent="0.25">
      <c r="A65" s="21">
        <v>62</v>
      </c>
      <c r="B65" s="21" t="s">
        <v>43</v>
      </c>
      <c r="C65" s="21" t="s">
        <v>65</v>
      </c>
      <c r="D65" s="21" t="s">
        <v>338</v>
      </c>
      <c r="E65" s="21" t="s">
        <v>339</v>
      </c>
      <c r="F65" s="21" t="s">
        <v>47</v>
      </c>
      <c r="G65" s="41" t="s">
        <v>132</v>
      </c>
      <c r="H65" s="41" t="s">
        <v>340</v>
      </c>
      <c r="I65" s="41" t="s">
        <v>341</v>
      </c>
      <c r="J65" s="41" t="s">
        <v>341</v>
      </c>
      <c r="K65" s="41" t="s">
        <v>325</v>
      </c>
      <c r="L65" s="41">
        <v>130</v>
      </c>
      <c r="M65" s="41" t="s">
        <v>325</v>
      </c>
      <c r="N65" s="52">
        <v>80000000</v>
      </c>
      <c r="O65" s="51" t="s">
        <v>342</v>
      </c>
      <c r="P65" s="46" t="s">
        <v>343</v>
      </c>
      <c r="Q65" s="70" t="s">
        <v>108</v>
      </c>
      <c r="R65" s="54" t="s">
        <v>100</v>
      </c>
      <c r="S65" s="54">
        <v>9</v>
      </c>
      <c r="T65" s="54" t="s">
        <v>77</v>
      </c>
      <c r="U65" s="39" t="s">
        <v>157</v>
      </c>
      <c r="V65" s="54" t="s">
        <v>138</v>
      </c>
      <c r="W65" s="55">
        <v>77000000</v>
      </c>
      <c r="X65" s="55">
        <v>77000000</v>
      </c>
      <c r="Y65" s="25" t="s">
        <v>57</v>
      </c>
      <c r="Z65" s="25" t="s">
        <v>57</v>
      </c>
      <c r="AA65" s="25" t="s">
        <v>325</v>
      </c>
      <c r="AB65" s="25" t="s">
        <v>59</v>
      </c>
      <c r="AC65" s="25" t="s">
        <v>330</v>
      </c>
      <c r="AD65" s="54">
        <v>3012606640</v>
      </c>
      <c r="AE65" s="56" t="s">
        <v>331</v>
      </c>
      <c r="AF65" s="54" t="s">
        <v>127</v>
      </c>
      <c r="AG65" s="25" t="s">
        <v>57</v>
      </c>
      <c r="AH65" s="25" t="s">
        <v>57</v>
      </c>
      <c r="AI65" s="54" t="s">
        <v>62</v>
      </c>
      <c r="AJ65" s="27" t="s">
        <v>62</v>
      </c>
      <c r="AK65" s="27" t="s">
        <v>57</v>
      </c>
      <c r="AL65" s="40" t="s">
        <v>57</v>
      </c>
      <c r="AM65" s="28"/>
      <c r="AN65" s="29"/>
      <c r="AO65" s="29">
        <f t="shared" si="0"/>
        <v>77000000</v>
      </c>
    </row>
    <row r="66" spans="1:41" ht="128.25" x14ac:dyDescent="0.25">
      <c r="A66" s="21">
        <v>63</v>
      </c>
      <c r="B66" s="21" t="s">
        <v>43</v>
      </c>
      <c r="C66" s="21" t="s">
        <v>44</v>
      </c>
      <c r="D66" s="21" t="s">
        <v>344</v>
      </c>
      <c r="E66" s="21" t="s">
        <v>345</v>
      </c>
      <c r="F66" s="21" t="s">
        <v>47</v>
      </c>
      <c r="G66" s="21" t="s">
        <v>132</v>
      </c>
      <c r="H66" s="21" t="s">
        <v>346</v>
      </c>
      <c r="I66" s="21" t="s">
        <v>347</v>
      </c>
      <c r="J66" s="21" t="s">
        <v>347</v>
      </c>
      <c r="K66" s="21" t="s">
        <v>348</v>
      </c>
      <c r="L66" s="21">
        <v>120</v>
      </c>
      <c r="M66" s="21" t="s">
        <v>348</v>
      </c>
      <c r="N66" s="71">
        <v>1929727728</v>
      </c>
      <c r="O66" s="24" t="s">
        <v>349</v>
      </c>
      <c r="P66" s="46" t="s">
        <v>350</v>
      </c>
      <c r="Q66" s="72" t="s">
        <v>108</v>
      </c>
      <c r="R66" s="59" t="s">
        <v>100</v>
      </c>
      <c r="S66" s="24">
        <v>1</v>
      </c>
      <c r="T66" s="25" t="s">
        <v>148</v>
      </c>
      <c r="U66" s="25" t="s">
        <v>183</v>
      </c>
      <c r="V66" s="24" t="s">
        <v>56</v>
      </c>
      <c r="W66" s="50">
        <v>1407317170</v>
      </c>
      <c r="X66" s="50">
        <v>1407317170</v>
      </c>
      <c r="Y66" s="73" t="s">
        <v>62</v>
      </c>
      <c r="Z66" s="59" t="s">
        <v>351</v>
      </c>
      <c r="AA66" s="24" t="s">
        <v>348</v>
      </c>
      <c r="AB66" s="25" t="s">
        <v>59</v>
      </c>
      <c r="AC66" s="24" t="s">
        <v>352</v>
      </c>
      <c r="AD66" s="24">
        <v>6017431444</v>
      </c>
      <c r="AE66" s="24" t="s">
        <v>353</v>
      </c>
      <c r="AF66" s="24" t="s">
        <v>57</v>
      </c>
      <c r="AG66" s="25" t="s">
        <v>57</v>
      </c>
      <c r="AH66" s="25" t="s">
        <v>57</v>
      </c>
      <c r="AI66" s="54" t="s">
        <v>62</v>
      </c>
      <c r="AJ66" s="27" t="s">
        <v>62</v>
      </c>
      <c r="AK66" s="27" t="s">
        <v>62</v>
      </c>
      <c r="AL66" s="40" t="s">
        <v>57</v>
      </c>
      <c r="AM66" s="28"/>
      <c r="AN66" s="29"/>
      <c r="AO66" s="29">
        <f t="shared" si="0"/>
        <v>1407317170</v>
      </c>
    </row>
    <row r="67" spans="1:41" ht="85.5" x14ac:dyDescent="0.25">
      <c r="A67" s="21">
        <v>64</v>
      </c>
      <c r="B67" s="21" t="s">
        <v>43</v>
      </c>
      <c r="C67" s="21" t="s">
        <v>44</v>
      </c>
      <c r="D67" s="21" t="s">
        <v>354</v>
      </c>
      <c r="E67" s="21" t="s">
        <v>355</v>
      </c>
      <c r="F67" s="21" t="s">
        <v>47</v>
      </c>
      <c r="G67" s="21" t="s">
        <v>85</v>
      </c>
      <c r="H67" s="21" t="s">
        <v>86</v>
      </c>
      <c r="I67" s="21" t="s">
        <v>87</v>
      </c>
      <c r="J67" s="21" t="s">
        <v>87</v>
      </c>
      <c r="K67" s="21" t="s">
        <v>348</v>
      </c>
      <c r="L67" s="21">
        <v>120</v>
      </c>
      <c r="M67" s="21" t="s">
        <v>348</v>
      </c>
      <c r="N67" s="22">
        <v>73987923</v>
      </c>
      <c r="O67" s="23">
        <v>80111600</v>
      </c>
      <c r="P67" s="24" t="s">
        <v>356</v>
      </c>
      <c r="Q67" s="46" t="s">
        <v>70</v>
      </c>
      <c r="R67" s="46" t="s">
        <v>70</v>
      </c>
      <c r="S67" s="24">
        <v>11</v>
      </c>
      <c r="T67" s="25" t="s">
        <v>77</v>
      </c>
      <c r="U67" s="24" t="s">
        <v>55</v>
      </c>
      <c r="V67" s="24" t="s">
        <v>56</v>
      </c>
      <c r="W67" s="26">
        <v>93944752</v>
      </c>
      <c r="X67" s="26">
        <v>93944752</v>
      </c>
      <c r="Y67" s="25" t="s">
        <v>57</v>
      </c>
      <c r="Z67" s="54" t="s">
        <v>57</v>
      </c>
      <c r="AA67" s="24" t="s">
        <v>348</v>
      </c>
      <c r="AB67" s="25" t="s">
        <v>59</v>
      </c>
      <c r="AC67" s="24" t="s">
        <v>352</v>
      </c>
      <c r="AD67" s="24">
        <v>6017431444</v>
      </c>
      <c r="AE67" s="24" t="s">
        <v>353</v>
      </c>
      <c r="AF67" s="24" t="s">
        <v>57</v>
      </c>
      <c r="AG67" s="25" t="s">
        <v>57</v>
      </c>
      <c r="AH67" s="25" t="s">
        <v>57</v>
      </c>
      <c r="AI67" s="54" t="s">
        <v>62</v>
      </c>
      <c r="AJ67" s="27" t="s">
        <v>62</v>
      </c>
      <c r="AK67" s="27" t="s">
        <v>62</v>
      </c>
      <c r="AL67" s="27" t="s">
        <v>57</v>
      </c>
      <c r="AM67" s="28" t="s">
        <v>357</v>
      </c>
      <c r="AN67" s="29"/>
      <c r="AO67" s="29">
        <f t="shared" si="0"/>
        <v>93944752</v>
      </c>
    </row>
    <row r="68" spans="1:41" s="43" customFormat="1" ht="71.25" x14ac:dyDescent="0.25">
      <c r="A68" s="21">
        <v>65</v>
      </c>
      <c r="B68" s="21" t="s">
        <v>43</v>
      </c>
      <c r="C68" s="21" t="s">
        <v>65</v>
      </c>
      <c r="D68" s="21" t="s">
        <v>354</v>
      </c>
      <c r="E68" s="21" t="s">
        <v>355</v>
      </c>
      <c r="F68" s="21" t="s">
        <v>47</v>
      </c>
      <c r="G68" s="21" t="s">
        <v>85</v>
      </c>
      <c r="H68" s="21" t="s">
        <v>86</v>
      </c>
      <c r="I68" s="21" t="s">
        <v>87</v>
      </c>
      <c r="J68" s="21" t="s">
        <v>87</v>
      </c>
      <c r="K68" s="21" t="s">
        <v>348</v>
      </c>
      <c r="L68" s="21">
        <v>120</v>
      </c>
      <c r="M68" s="21" t="s">
        <v>348</v>
      </c>
      <c r="N68" s="22">
        <v>73987923</v>
      </c>
      <c r="O68" s="35">
        <v>80111600</v>
      </c>
      <c r="P68" s="37" t="s">
        <v>358</v>
      </c>
      <c r="Q68" s="36" t="s">
        <v>70</v>
      </c>
      <c r="R68" s="36" t="s">
        <v>70</v>
      </c>
      <c r="S68" s="37">
        <v>6</v>
      </c>
      <c r="T68" s="39" t="s">
        <v>77</v>
      </c>
      <c r="U68" s="37" t="s">
        <v>55</v>
      </c>
      <c r="V68" s="37" t="s">
        <v>56</v>
      </c>
      <c r="W68" s="38">
        <v>73987923</v>
      </c>
      <c r="X68" s="38">
        <v>73987923</v>
      </c>
      <c r="Y68" s="39" t="s">
        <v>57</v>
      </c>
      <c r="Z68" s="62" t="s">
        <v>57</v>
      </c>
      <c r="AA68" s="37" t="s">
        <v>348</v>
      </c>
      <c r="AB68" s="39" t="s">
        <v>59</v>
      </c>
      <c r="AC68" s="37" t="s">
        <v>352</v>
      </c>
      <c r="AD68" s="37">
        <v>6017431444</v>
      </c>
      <c r="AE68" s="37" t="s">
        <v>353</v>
      </c>
      <c r="AF68" s="37" t="s">
        <v>57</v>
      </c>
      <c r="AG68" s="39" t="s">
        <v>57</v>
      </c>
      <c r="AH68" s="39" t="s">
        <v>57</v>
      </c>
      <c r="AI68" s="62" t="s">
        <v>62</v>
      </c>
      <c r="AJ68" s="27" t="s">
        <v>62</v>
      </c>
      <c r="AK68" s="40" t="s">
        <v>62</v>
      </c>
      <c r="AL68" s="40" t="s">
        <v>57</v>
      </c>
      <c r="AM68" s="41" t="s">
        <v>357</v>
      </c>
      <c r="AN68" s="42"/>
      <c r="AO68" s="29">
        <f t="shared" si="0"/>
        <v>73987923</v>
      </c>
    </row>
    <row r="69" spans="1:41" ht="99.75" x14ac:dyDescent="0.25">
      <c r="A69" s="21">
        <v>66</v>
      </c>
      <c r="B69" s="21" t="s">
        <v>43</v>
      </c>
      <c r="C69" s="21" t="s">
        <v>65</v>
      </c>
      <c r="D69" s="21" t="s">
        <v>359</v>
      </c>
      <c r="E69" s="21" t="s">
        <v>360</v>
      </c>
      <c r="F69" s="21" t="s">
        <v>47</v>
      </c>
      <c r="G69" s="21" t="s">
        <v>132</v>
      </c>
      <c r="H69" s="74" t="s">
        <v>200</v>
      </c>
      <c r="I69" s="21" t="s">
        <v>361</v>
      </c>
      <c r="J69" s="21" t="s">
        <v>361</v>
      </c>
      <c r="K69" s="21" t="s">
        <v>348</v>
      </c>
      <c r="L69" s="21">
        <v>120</v>
      </c>
      <c r="M69" s="21" t="s">
        <v>348</v>
      </c>
      <c r="N69" s="22">
        <v>1929727728</v>
      </c>
      <c r="O69" s="23" t="s">
        <v>362</v>
      </c>
      <c r="P69" s="24" t="s">
        <v>363</v>
      </c>
      <c r="Q69" s="46" t="s">
        <v>70</v>
      </c>
      <c r="R69" s="24" t="s">
        <v>70</v>
      </c>
      <c r="S69" s="24">
        <v>1</v>
      </c>
      <c r="T69" s="25" t="s">
        <v>148</v>
      </c>
      <c r="U69" s="25" t="s">
        <v>149</v>
      </c>
      <c r="V69" s="24" t="s">
        <v>92</v>
      </c>
      <c r="W69" s="26">
        <v>600000000</v>
      </c>
      <c r="X69" s="26">
        <v>450000000</v>
      </c>
      <c r="Y69" s="24" t="s">
        <v>62</v>
      </c>
      <c r="Z69" s="24" t="s">
        <v>351</v>
      </c>
      <c r="AA69" s="24" t="s">
        <v>348</v>
      </c>
      <c r="AB69" s="25" t="s">
        <v>59</v>
      </c>
      <c r="AC69" s="24" t="s">
        <v>352</v>
      </c>
      <c r="AD69" s="24">
        <v>6017431444</v>
      </c>
      <c r="AE69" s="24" t="s">
        <v>353</v>
      </c>
      <c r="AF69" s="24" t="s">
        <v>57</v>
      </c>
      <c r="AG69" s="25" t="s">
        <v>57</v>
      </c>
      <c r="AH69" s="25" t="s">
        <v>57</v>
      </c>
      <c r="AI69" s="54" t="s">
        <v>62</v>
      </c>
      <c r="AJ69" s="27" t="s">
        <v>62</v>
      </c>
      <c r="AK69" s="27" t="s">
        <v>62</v>
      </c>
      <c r="AL69" s="40" t="s">
        <v>57</v>
      </c>
      <c r="AM69" s="28"/>
      <c r="AN69" s="29"/>
      <c r="AO69" s="29">
        <f t="shared" ref="AO69:AO132" si="2">W69-AN69</f>
        <v>600000000</v>
      </c>
    </row>
    <row r="70" spans="1:41" ht="71.25" x14ac:dyDescent="0.25">
      <c r="A70" s="21">
        <v>67</v>
      </c>
      <c r="B70" s="21" t="s">
        <v>43</v>
      </c>
      <c r="C70" s="21" t="s">
        <v>65</v>
      </c>
      <c r="D70" s="21" t="s">
        <v>364</v>
      </c>
      <c r="E70" s="21" t="s">
        <v>365</v>
      </c>
      <c r="F70" s="21" t="s">
        <v>47</v>
      </c>
      <c r="G70" s="21" t="s">
        <v>132</v>
      </c>
      <c r="H70" s="74" t="s">
        <v>366</v>
      </c>
      <c r="I70" s="21" t="s">
        <v>367</v>
      </c>
      <c r="J70" s="21" t="s">
        <v>367</v>
      </c>
      <c r="K70" s="21" t="s">
        <v>348</v>
      </c>
      <c r="L70" s="21">
        <v>120</v>
      </c>
      <c r="M70" s="21" t="s">
        <v>348</v>
      </c>
      <c r="N70" s="22">
        <v>859564913</v>
      </c>
      <c r="O70" s="23">
        <v>81112501</v>
      </c>
      <c r="P70" s="24" t="s">
        <v>368</v>
      </c>
      <c r="Q70" s="46" t="s">
        <v>70</v>
      </c>
      <c r="R70" s="24" t="s">
        <v>108</v>
      </c>
      <c r="S70" s="24">
        <v>1</v>
      </c>
      <c r="T70" s="25" t="s">
        <v>148</v>
      </c>
      <c r="U70" s="25" t="s">
        <v>183</v>
      </c>
      <c r="V70" s="24" t="s">
        <v>92</v>
      </c>
      <c r="W70" s="26">
        <v>1400000000</v>
      </c>
      <c r="X70" s="26">
        <v>700000000</v>
      </c>
      <c r="Y70" s="25" t="s">
        <v>62</v>
      </c>
      <c r="Z70" s="24" t="s">
        <v>351</v>
      </c>
      <c r="AA70" s="24" t="s">
        <v>348</v>
      </c>
      <c r="AB70" s="25" t="s">
        <v>59</v>
      </c>
      <c r="AC70" s="24" t="s">
        <v>352</v>
      </c>
      <c r="AD70" s="24">
        <v>6017431444</v>
      </c>
      <c r="AE70" s="24" t="s">
        <v>353</v>
      </c>
      <c r="AF70" s="24" t="s">
        <v>57</v>
      </c>
      <c r="AG70" s="25" t="s">
        <v>57</v>
      </c>
      <c r="AH70" s="25" t="s">
        <v>57</v>
      </c>
      <c r="AI70" s="54" t="s">
        <v>62</v>
      </c>
      <c r="AJ70" s="27" t="s">
        <v>62</v>
      </c>
      <c r="AK70" s="27" t="s">
        <v>62</v>
      </c>
      <c r="AL70" s="40" t="s">
        <v>57</v>
      </c>
      <c r="AM70" s="28"/>
      <c r="AN70" s="29"/>
      <c r="AO70" s="29">
        <f t="shared" si="2"/>
        <v>1400000000</v>
      </c>
    </row>
    <row r="71" spans="1:41" ht="114" x14ac:dyDescent="0.25">
      <c r="A71" s="21">
        <v>68</v>
      </c>
      <c r="B71" s="21" t="s">
        <v>43</v>
      </c>
      <c r="C71" s="21" t="s">
        <v>65</v>
      </c>
      <c r="D71" s="21" t="s">
        <v>369</v>
      </c>
      <c r="E71" s="21" t="s">
        <v>370</v>
      </c>
      <c r="F71" s="21" t="s">
        <v>47</v>
      </c>
      <c r="G71" s="21" t="s">
        <v>132</v>
      </c>
      <c r="H71" s="74" t="s">
        <v>371</v>
      </c>
      <c r="I71" s="21" t="s">
        <v>372</v>
      </c>
      <c r="J71" s="21" t="s">
        <v>372</v>
      </c>
      <c r="K71" s="21" t="s">
        <v>348</v>
      </c>
      <c r="L71" s="21">
        <v>120</v>
      </c>
      <c r="M71" s="21" t="s">
        <v>348</v>
      </c>
      <c r="N71" s="22">
        <v>500000000</v>
      </c>
      <c r="O71" s="23">
        <v>81112502</v>
      </c>
      <c r="P71" s="24" t="s">
        <v>373</v>
      </c>
      <c r="Q71" s="46" t="s">
        <v>70</v>
      </c>
      <c r="R71" s="24" t="s">
        <v>108</v>
      </c>
      <c r="S71" s="24">
        <v>1</v>
      </c>
      <c r="T71" s="25" t="s">
        <v>148</v>
      </c>
      <c r="U71" s="25" t="s">
        <v>183</v>
      </c>
      <c r="V71" s="24" t="s">
        <v>92</v>
      </c>
      <c r="W71" s="26">
        <v>3000000000</v>
      </c>
      <c r="X71" s="26">
        <v>500000000</v>
      </c>
      <c r="Y71" s="25" t="s">
        <v>62</v>
      </c>
      <c r="Z71" s="24" t="s">
        <v>351</v>
      </c>
      <c r="AA71" s="24" t="s">
        <v>348</v>
      </c>
      <c r="AB71" s="25" t="s">
        <v>59</v>
      </c>
      <c r="AC71" s="24" t="s">
        <v>352</v>
      </c>
      <c r="AD71" s="24">
        <v>6017431444</v>
      </c>
      <c r="AE71" s="24" t="s">
        <v>353</v>
      </c>
      <c r="AF71" s="24" t="s">
        <v>57</v>
      </c>
      <c r="AG71" s="25" t="s">
        <v>57</v>
      </c>
      <c r="AH71" s="25" t="s">
        <v>57</v>
      </c>
      <c r="AI71" s="54" t="s">
        <v>62</v>
      </c>
      <c r="AJ71" s="27" t="s">
        <v>62</v>
      </c>
      <c r="AK71" s="27" t="s">
        <v>57</v>
      </c>
      <c r="AL71" s="40" t="s">
        <v>57</v>
      </c>
      <c r="AM71" s="28"/>
      <c r="AN71" s="29"/>
      <c r="AO71" s="29">
        <f t="shared" si="2"/>
        <v>3000000000</v>
      </c>
    </row>
    <row r="72" spans="1:41" ht="99.75" x14ac:dyDescent="0.25">
      <c r="A72" s="21">
        <v>69</v>
      </c>
      <c r="B72" s="21" t="s">
        <v>43</v>
      </c>
      <c r="C72" s="21" t="s">
        <v>65</v>
      </c>
      <c r="D72" s="21" t="s">
        <v>359</v>
      </c>
      <c r="E72" s="21" t="s">
        <v>360</v>
      </c>
      <c r="F72" s="21" t="s">
        <v>47</v>
      </c>
      <c r="G72" s="21" t="s">
        <v>132</v>
      </c>
      <c r="H72" s="74" t="s">
        <v>200</v>
      </c>
      <c r="I72" s="21" t="s">
        <v>361</v>
      </c>
      <c r="J72" s="21" t="s">
        <v>361</v>
      </c>
      <c r="K72" s="21" t="s">
        <v>348</v>
      </c>
      <c r="L72" s="21">
        <v>120</v>
      </c>
      <c r="M72" s="21" t="s">
        <v>348</v>
      </c>
      <c r="N72" s="75">
        <v>1929727728</v>
      </c>
      <c r="O72" s="23">
        <v>81112400</v>
      </c>
      <c r="P72" s="24" t="s">
        <v>374</v>
      </c>
      <c r="Q72" s="46" t="s">
        <v>70</v>
      </c>
      <c r="R72" s="24" t="s">
        <v>108</v>
      </c>
      <c r="S72" s="24">
        <v>1</v>
      </c>
      <c r="T72" s="25" t="s">
        <v>148</v>
      </c>
      <c r="U72" s="25" t="s">
        <v>183</v>
      </c>
      <c r="V72" s="24" t="s">
        <v>92</v>
      </c>
      <c r="W72" s="26">
        <v>1950000000</v>
      </c>
      <c r="X72" s="26">
        <v>975000000</v>
      </c>
      <c r="Y72" s="25" t="s">
        <v>62</v>
      </c>
      <c r="Z72" s="24" t="s">
        <v>351</v>
      </c>
      <c r="AA72" s="24" t="s">
        <v>348</v>
      </c>
      <c r="AB72" s="25" t="s">
        <v>59</v>
      </c>
      <c r="AC72" s="24" t="s">
        <v>352</v>
      </c>
      <c r="AD72" s="24">
        <v>6017431444</v>
      </c>
      <c r="AE72" s="24" t="s">
        <v>353</v>
      </c>
      <c r="AF72" s="24" t="s">
        <v>57</v>
      </c>
      <c r="AG72" s="25" t="s">
        <v>57</v>
      </c>
      <c r="AH72" s="25" t="s">
        <v>57</v>
      </c>
      <c r="AI72" s="54" t="s">
        <v>62</v>
      </c>
      <c r="AJ72" s="27" t="s">
        <v>62</v>
      </c>
      <c r="AK72" s="27" t="s">
        <v>57</v>
      </c>
      <c r="AL72" s="40" t="s">
        <v>57</v>
      </c>
      <c r="AM72" s="28"/>
      <c r="AN72" s="29"/>
      <c r="AO72" s="29">
        <f t="shared" si="2"/>
        <v>1950000000</v>
      </c>
    </row>
    <row r="73" spans="1:41" ht="71.25" x14ac:dyDescent="0.25">
      <c r="A73" s="21">
        <v>70</v>
      </c>
      <c r="B73" s="21" t="s">
        <v>43</v>
      </c>
      <c r="C73" s="21" t="s">
        <v>65</v>
      </c>
      <c r="D73" s="21" t="s">
        <v>364</v>
      </c>
      <c r="E73" s="21" t="s">
        <v>365</v>
      </c>
      <c r="F73" s="21" t="s">
        <v>47</v>
      </c>
      <c r="G73" s="21" t="s">
        <v>132</v>
      </c>
      <c r="H73" s="74" t="s">
        <v>366</v>
      </c>
      <c r="I73" s="21" t="s">
        <v>367</v>
      </c>
      <c r="J73" s="21" t="s">
        <v>367</v>
      </c>
      <c r="K73" s="21" t="s">
        <v>348</v>
      </c>
      <c r="L73" s="21">
        <v>120</v>
      </c>
      <c r="M73" s="21" t="s">
        <v>348</v>
      </c>
      <c r="N73" s="75">
        <v>859564913</v>
      </c>
      <c r="O73" s="23" t="s">
        <v>375</v>
      </c>
      <c r="P73" s="24" t="s">
        <v>376</v>
      </c>
      <c r="Q73" s="46" t="s">
        <v>259</v>
      </c>
      <c r="R73" s="24" t="s">
        <v>260</v>
      </c>
      <c r="S73" s="24">
        <v>1</v>
      </c>
      <c r="T73" s="25" t="s">
        <v>148</v>
      </c>
      <c r="U73" s="25" t="s">
        <v>137</v>
      </c>
      <c r="V73" s="24" t="s">
        <v>92</v>
      </c>
      <c r="W73" s="26">
        <v>35000000</v>
      </c>
      <c r="X73" s="26">
        <v>35000000</v>
      </c>
      <c r="Y73" s="25" t="s">
        <v>57</v>
      </c>
      <c r="Z73" s="25" t="s">
        <v>57</v>
      </c>
      <c r="AA73" s="24" t="s">
        <v>348</v>
      </c>
      <c r="AB73" s="25" t="s">
        <v>59</v>
      </c>
      <c r="AC73" s="24" t="s">
        <v>352</v>
      </c>
      <c r="AD73" s="24">
        <v>6017431444</v>
      </c>
      <c r="AE73" s="24" t="s">
        <v>353</v>
      </c>
      <c r="AF73" s="24" t="s">
        <v>57</v>
      </c>
      <c r="AG73" s="25" t="s">
        <v>57</v>
      </c>
      <c r="AH73" s="25" t="s">
        <v>57</v>
      </c>
      <c r="AI73" s="54" t="s">
        <v>62</v>
      </c>
      <c r="AJ73" s="27" t="s">
        <v>62</v>
      </c>
      <c r="AK73" s="27" t="s">
        <v>57</v>
      </c>
      <c r="AL73" s="40" t="s">
        <v>57</v>
      </c>
      <c r="AM73" s="28"/>
      <c r="AN73" s="29"/>
      <c r="AO73" s="29">
        <f t="shared" si="2"/>
        <v>35000000</v>
      </c>
    </row>
    <row r="74" spans="1:41" ht="71.25" x14ac:dyDescent="0.25">
      <c r="A74" s="21">
        <v>71</v>
      </c>
      <c r="B74" s="21" t="s">
        <v>43</v>
      </c>
      <c r="C74" s="21" t="s">
        <v>65</v>
      </c>
      <c r="D74" s="21" t="s">
        <v>364</v>
      </c>
      <c r="E74" s="21" t="s">
        <v>365</v>
      </c>
      <c r="F74" s="21" t="s">
        <v>47</v>
      </c>
      <c r="G74" s="21" t="s">
        <v>132</v>
      </c>
      <c r="H74" s="21" t="s">
        <v>366</v>
      </c>
      <c r="I74" s="21" t="s">
        <v>367</v>
      </c>
      <c r="J74" s="21" t="s">
        <v>367</v>
      </c>
      <c r="K74" s="21" t="s">
        <v>348</v>
      </c>
      <c r="L74" s="21">
        <v>120</v>
      </c>
      <c r="M74" s="21" t="s">
        <v>348</v>
      </c>
      <c r="N74" s="22">
        <v>859564913</v>
      </c>
      <c r="O74" s="23">
        <v>81112200</v>
      </c>
      <c r="P74" s="24" t="s">
        <v>377</v>
      </c>
      <c r="Q74" s="46" t="s">
        <v>147</v>
      </c>
      <c r="R74" s="24" t="s">
        <v>328</v>
      </c>
      <c r="S74" s="24">
        <v>1</v>
      </c>
      <c r="T74" s="25" t="s">
        <v>148</v>
      </c>
      <c r="U74" s="24" t="s">
        <v>55</v>
      </c>
      <c r="V74" s="24" t="s">
        <v>92</v>
      </c>
      <c r="W74" s="26">
        <v>140000000</v>
      </c>
      <c r="X74" s="26">
        <v>140000000</v>
      </c>
      <c r="Y74" s="25" t="s">
        <v>57</v>
      </c>
      <c r="Z74" s="24"/>
      <c r="AA74" s="24" t="s">
        <v>348</v>
      </c>
      <c r="AB74" s="25" t="s">
        <v>59</v>
      </c>
      <c r="AC74" s="24" t="s">
        <v>352</v>
      </c>
      <c r="AD74" s="24">
        <v>6017431444</v>
      </c>
      <c r="AE74" s="24" t="s">
        <v>353</v>
      </c>
      <c r="AF74" s="24" t="s">
        <v>57</v>
      </c>
      <c r="AG74" s="25" t="s">
        <v>57</v>
      </c>
      <c r="AH74" s="25" t="s">
        <v>57</v>
      </c>
      <c r="AI74" s="54" t="s">
        <v>62</v>
      </c>
      <c r="AJ74" s="27" t="s">
        <v>62</v>
      </c>
      <c r="AK74" s="27" t="s">
        <v>57</v>
      </c>
      <c r="AL74" s="40" t="s">
        <v>57</v>
      </c>
      <c r="AM74" s="28"/>
      <c r="AN74" s="29"/>
      <c r="AO74" s="29">
        <f t="shared" si="2"/>
        <v>140000000</v>
      </c>
    </row>
    <row r="75" spans="1:41" ht="128.25" x14ac:dyDescent="0.25">
      <c r="A75" s="21">
        <v>72</v>
      </c>
      <c r="B75" s="21" t="s">
        <v>43</v>
      </c>
      <c r="C75" s="21" t="s">
        <v>65</v>
      </c>
      <c r="D75" s="21" t="s">
        <v>344</v>
      </c>
      <c r="E75" s="21" t="s">
        <v>345</v>
      </c>
      <c r="F75" s="21" t="s">
        <v>47</v>
      </c>
      <c r="G75" s="21" t="s">
        <v>132</v>
      </c>
      <c r="H75" s="21" t="s">
        <v>378</v>
      </c>
      <c r="I75" s="21" t="s">
        <v>379</v>
      </c>
      <c r="J75" s="21" t="s">
        <v>379</v>
      </c>
      <c r="K75" s="21" t="s">
        <v>348</v>
      </c>
      <c r="L75" s="21">
        <v>120</v>
      </c>
      <c r="M75" s="21" t="s">
        <v>348</v>
      </c>
      <c r="N75" s="22">
        <v>1324678563</v>
      </c>
      <c r="O75" s="23" t="s">
        <v>380</v>
      </c>
      <c r="P75" s="24" t="s">
        <v>381</v>
      </c>
      <c r="Q75" s="46" t="s">
        <v>70</v>
      </c>
      <c r="R75" s="24" t="s">
        <v>108</v>
      </c>
      <c r="S75" s="24">
        <v>1</v>
      </c>
      <c r="T75" s="25" t="s">
        <v>148</v>
      </c>
      <c r="U75" s="24" t="s">
        <v>137</v>
      </c>
      <c r="V75" s="24" t="s">
        <v>92</v>
      </c>
      <c r="W75" s="26">
        <v>110000000</v>
      </c>
      <c r="X75" s="26">
        <v>110000000</v>
      </c>
      <c r="Y75" s="25" t="s">
        <v>57</v>
      </c>
      <c r="Z75" s="24" t="s">
        <v>57</v>
      </c>
      <c r="AA75" s="24" t="s">
        <v>348</v>
      </c>
      <c r="AB75" s="25" t="s">
        <v>59</v>
      </c>
      <c r="AC75" s="24" t="s">
        <v>352</v>
      </c>
      <c r="AD75" s="24">
        <v>6017431444</v>
      </c>
      <c r="AE75" s="24" t="s">
        <v>353</v>
      </c>
      <c r="AF75" s="24" t="s">
        <v>57</v>
      </c>
      <c r="AG75" s="25" t="s">
        <v>57</v>
      </c>
      <c r="AH75" s="25" t="s">
        <v>57</v>
      </c>
      <c r="AI75" s="54" t="s">
        <v>62</v>
      </c>
      <c r="AJ75" s="27" t="s">
        <v>62</v>
      </c>
      <c r="AK75" s="27" t="s">
        <v>57</v>
      </c>
      <c r="AL75" s="40" t="s">
        <v>57</v>
      </c>
      <c r="AM75" s="28"/>
      <c r="AN75" s="29"/>
      <c r="AO75" s="29">
        <f t="shared" si="2"/>
        <v>110000000</v>
      </c>
    </row>
    <row r="76" spans="1:41" ht="99.75" x14ac:dyDescent="0.25">
      <c r="A76" s="21">
        <v>73</v>
      </c>
      <c r="B76" s="21" t="s">
        <v>43</v>
      </c>
      <c r="C76" s="21" t="s">
        <v>65</v>
      </c>
      <c r="D76" s="21" t="s">
        <v>359</v>
      </c>
      <c r="E76" s="21" t="s">
        <v>360</v>
      </c>
      <c r="F76" s="21" t="s">
        <v>47</v>
      </c>
      <c r="G76" s="21" t="s">
        <v>132</v>
      </c>
      <c r="H76" s="21" t="s">
        <v>200</v>
      </c>
      <c r="I76" s="21" t="s">
        <v>361</v>
      </c>
      <c r="J76" s="21" t="s">
        <v>361</v>
      </c>
      <c r="K76" s="21" t="s">
        <v>348</v>
      </c>
      <c r="L76" s="21">
        <v>120</v>
      </c>
      <c r="M76" s="21" t="s">
        <v>348</v>
      </c>
      <c r="N76" s="22">
        <v>1929727728</v>
      </c>
      <c r="O76" s="23" t="s">
        <v>382</v>
      </c>
      <c r="P76" s="24" t="s">
        <v>383</v>
      </c>
      <c r="Q76" s="46" t="s">
        <v>259</v>
      </c>
      <c r="R76" s="24" t="s">
        <v>260</v>
      </c>
      <c r="S76" s="24">
        <v>1</v>
      </c>
      <c r="T76" s="25" t="s">
        <v>148</v>
      </c>
      <c r="U76" s="24" t="s">
        <v>137</v>
      </c>
      <c r="V76" s="24" t="s">
        <v>92</v>
      </c>
      <c r="W76" s="26">
        <v>200000000</v>
      </c>
      <c r="X76" s="26">
        <v>200000000</v>
      </c>
      <c r="Y76" s="25" t="s">
        <v>57</v>
      </c>
      <c r="Z76" s="24" t="s">
        <v>57</v>
      </c>
      <c r="AA76" s="24" t="s">
        <v>348</v>
      </c>
      <c r="AB76" s="25" t="s">
        <v>59</v>
      </c>
      <c r="AC76" s="24" t="s">
        <v>352</v>
      </c>
      <c r="AD76" s="24">
        <v>6017431444</v>
      </c>
      <c r="AE76" s="24" t="s">
        <v>353</v>
      </c>
      <c r="AF76" s="24" t="s">
        <v>57</v>
      </c>
      <c r="AG76" s="25" t="s">
        <v>57</v>
      </c>
      <c r="AH76" s="25" t="s">
        <v>57</v>
      </c>
      <c r="AI76" s="54" t="s">
        <v>62</v>
      </c>
      <c r="AJ76" s="27" t="s">
        <v>62</v>
      </c>
      <c r="AK76" s="27" t="s">
        <v>57</v>
      </c>
      <c r="AL76" s="40" t="s">
        <v>57</v>
      </c>
      <c r="AM76" s="28"/>
      <c r="AN76" s="29"/>
      <c r="AO76" s="29">
        <f t="shared" si="2"/>
        <v>200000000</v>
      </c>
    </row>
    <row r="77" spans="1:41" ht="71.25" x14ac:dyDescent="0.25">
      <c r="A77" s="21">
        <v>74</v>
      </c>
      <c r="B77" s="21" t="s">
        <v>43</v>
      </c>
      <c r="C77" s="21" t="s">
        <v>65</v>
      </c>
      <c r="D77" s="21" t="s">
        <v>384</v>
      </c>
      <c r="E77" s="21" t="s">
        <v>365</v>
      </c>
      <c r="F77" s="21" t="s">
        <v>47</v>
      </c>
      <c r="G77" s="21" t="s">
        <v>132</v>
      </c>
      <c r="H77" s="21" t="s">
        <v>366</v>
      </c>
      <c r="I77" s="21" t="s">
        <v>367</v>
      </c>
      <c r="J77" s="21" t="s">
        <v>367</v>
      </c>
      <c r="K77" s="21" t="s">
        <v>348</v>
      </c>
      <c r="L77" s="21">
        <v>120</v>
      </c>
      <c r="M77" s="21" t="s">
        <v>348</v>
      </c>
      <c r="N77" s="22">
        <v>336600000</v>
      </c>
      <c r="O77" s="23" t="s">
        <v>385</v>
      </c>
      <c r="P77" s="24" t="s">
        <v>386</v>
      </c>
      <c r="Q77" s="46" t="s">
        <v>328</v>
      </c>
      <c r="R77" s="46" t="s">
        <v>259</v>
      </c>
      <c r="S77" s="24">
        <v>1</v>
      </c>
      <c r="T77" s="25" t="s">
        <v>148</v>
      </c>
      <c r="U77" s="24" t="s">
        <v>137</v>
      </c>
      <c r="V77" s="24" t="s">
        <v>138</v>
      </c>
      <c r="W77" s="26">
        <v>500000000</v>
      </c>
      <c r="X77" s="26">
        <v>150000000</v>
      </c>
      <c r="Y77" s="24" t="s">
        <v>62</v>
      </c>
      <c r="Z77" s="24" t="s">
        <v>150</v>
      </c>
      <c r="AA77" s="24" t="s">
        <v>348</v>
      </c>
      <c r="AB77" s="25" t="s">
        <v>59</v>
      </c>
      <c r="AC77" s="24" t="s">
        <v>352</v>
      </c>
      <c r="AD77" s="24">
        <v>6017431444</v>
      </c>
      <c r="AE77" s="24" t="s">
        <v>353</v>
      </c>
      <c r="AF77" s="24" t="s">
        <v>57</v>
      </c>
      <c r="AG77" s="25" t="s">
        <v>57</v>
      </c>
      <c r="AH77" s="25" t="s">
        <v>57</v>
      </c>
      <c r="AI77" s="54" t="s">
        <v>62</v>
      </c>
      <c r="AJ77" s="27" t="s">
        <v>62</v>
      </c>
      <c r="AK77" s="27" t="s">
        <v>57</v>
      </c>
      <c r="AL77" s="40" t="s">
        <v>57</v>
      </c>
      <c r="AM77" s="28"/>
      <c r="AN77" s="29"/>
      <c r="AO77" s="29">
        <f t="shared" si="2"/>
        <v>500000000</v>
      </c>
    </row>
    <row r="78" spans="1:41" ht="99.75" x14ac:dyDescent="0.25">
      <c r="A78" s="21">
        <v>75</v>
      </c>
      <c r="B78" s="21" t="s">
        <v>43</v>
      </c>
      <c r="C78" s="21" t="s">
        <v>65</v>
      </c>
      <c r="D78" s="21" t="s">
        <v>387</v>
      </c>
      <c r="E78" s="21" t="s">
        <v>360</v>
      </c>
      <c r="F78" s="21" t="s">
        <v>47</v>
      </c>
      <c r="G78" s="21" t="s">
        <v>132</v>
      </c>
      <c r="H78" s="21" t="s">
        <v>200</v>
      </c>
      <c r="I78" s="21" t="s">
        <v>201</v>
      </c>
      <c r="J78" s="21" t="s">
        <v>201</v>
      </c>
      <c r="K78" s="21" t="s">
        <v>348</v>
      </c>
      <c r="L78" s="21">
        <v>120</v>
      </c>
      <c r="M78" s="21" t="s">
        <v>348</v>
      </c>
      <c r="N78" s="22">
        <v>42893792</v>
      </c>
      <c r="O78" s="23">
        <v>81112501</v>
      </c>
      <c r="P78" s="24" t="s">
        <v>388</v>
      </c>
      <c r="Q78" s="46" t="s">
        <v>259</v>
      </c>
      <c r="R78" s="24" t="s">
        <v>260</v>
      </c>
      <c r="S78" s="24">
        <v>1</v>
      </c>
      <c r="T78" s="25" t="s">
        <v>148</v>
      </c>
      <c r="U78" s="24" t="s">
        <v>137</v>
      </c>
      <c r="V78" s="24" t="s">
        <v>138</v>
      </c>
      <c r="W78" s="26">
        <v>15000000</v>
      </c>
      <c r="X78" s="26">
        <v>15000000</v>
      </c>
      <c r="Y78" s="25" t="s">
        <v>57</v>
      </c>
      <c r="Z78" s="24" t="s">
        <v>57</v>
      </c>
      <c r="AA78" s="24" t="s">
        <v>348</v>
      </c>
      <c r="AB78" s="25" t="s">
        <v>59</v>
      </c>
      <c r="AC78" s="24" t="s">
        <v>352</v>
      </c>
      <c r="AD78" s="24">
        <v>6017431444</v>
      </c>
      <c r="AE78" s="24" t="s">
        <v>353</v>
      </c>
      <c r="AF78" s="24" t="s">
        <v>57</v>
      </c>
      <c r="AG78" s="25" t="s">
        <v>57</v>
      </c>
      <c r="AH78" s="25" t="s">
        <v>57</v>
      </c>
      <c r="AI78" s="54" t="s">
        <v>62</v>
      </c>
      <c r="AJ78" s="27" t="s">
        <v>62</v>
      </c>
      <c r="AK78" s="27" t="s">
        <v>57</v>
      </c>
      <c r="AL78" s="40" t="s">
        <v>57</v>
      </c>
      <c r="AM78" s="28"/>
      <c r="AN78" s="29"/>
      <c r="AO78" s="29">
        <f t="shared" si="2"/>
        <v>15000000</v>
      </c>
    </row>
    <row r="79" spans="1:41" ht="99.75" x14ac:dyDescent="0.25">
      <c r="A79" s="21">
        <v>76</v>
      </c>
      <c r="B79" s="21" t="s">
        <v>43</v>
      </c>
      <c r="C79" s="21" t="s">
        <v>65</v>
      </c>
      <c r="D79" s="21" t="s">
        <v>387</v>
      </c>
      <c r="E79" s="21" t="s">
        <v>360</v>
      </c>
      <c r="F79" s="21" t="s">
        <v>47</v>
      </c>
      <c r="G79" s="21" t="s">
        <v>132</v>
      </c>
      <c r="H79" s="21" t="s">
        <v>200</v>
      </c>
      <c r="I79" s="21" t="s">
        <v>201</v>
      </c>
      <c r="J79" s="21" t="s">
        <v>201</v>
      </c>
      <c r="K79" s="21" t="s">
        <v>348</v>
      </c>
      <c r="L79" s="21">
        <v>120</v>
      </c>
      <c r="M79" s="21" t="s">
        <v>348</v>
      </c>
      <c r="N79" s="22">
        <v>629750000</v>
      </c>
      <c r="O79" s="23" t="s">
        <v>389</v>
      </c>
      <c r="P79" s="24" t="s">
        <v>390</v>
      </c>
      <c r="Q79" s="46" t="s">
        <v>328</v>
      </c>
      <c r="R79" s="24" t="s">
        <v>259</v>
      </c>
      <c r="S79" s="24">
        <v>1</v>
      </c>
      <c r="T79" s="25" t="s">
        <v>148</v>
      </c>
      <c r="U79" s="25" t="s">
        <v>149</v>
      </c>
      <c r="V79" s="24" t="s">
        <v>138</v>
      </c>
      <c r="W79" s="26">
        <v>25000000</v>
      </c>
      <c r="X79" s="26">
        <v>25000000</v>
      </c>
      <c r="Y79" s="25" t="s">
        <v>57</v>
      </c>
      <c r="Z79" s="24" t="s">
        <v>351</v>
      </c>
      <c r="AA79" s="24" t="s">
        <v>348</v>
      </c>
      <c r="AB79" s="25" t="s">
        <v>59</v>
      </c>
      <c r="AC79" s="24" t="s">
        <v>352</v>
      </c>
      <c r="AD79" s="24">
        <v>6017431444</v>
      </c>
      <c r="AE79" s="24" t="s">
        <v>353</v>
      </c>
      <c r="AF79" s="24" t="s">
        <v>57</v>
      </c>
      <c r="AG79" s="25" t="s">
        <v>57</v>
      </c>
      <c r="AH79" s="25" t="s">
        <v>57</v>
      </c>
      <c r="AI79" s="54" t="s">
        <v>62</v>
      </c>
      <c r="AJ79" s="27" t="s">
        <v>62</v>
      </c>
      <c r="AK79" s="27" t="s">
        <v>57</v>
      </c>
      <c r="AL79" s="40" t="s">
        <v>57</v>
      </c>
      <c r="AM79" s="28"/>
      <c r="AN79" s="29"/>
      <c r="AO79" s="29">
        <f t="shared" si="2"/>
        <v>25000000</v>
      </c>
    </row>
    <row r="80" spans="1:41" ht="85.5" x14ac:dyDescent="0.25">
      <c r="A80" s="21">
        <v>77</v>
      </c>
      <c r="B80" s="21" t="s">
        <v>118</v>
      </c>
      <c r="C80" s="21" t="s">
        <v>44</v>
      </c>
      <c r="D80" s="21" t="s">
        <v>391</v>
      </c>
      <c r="E80" s="21" t="s">
        <v>312</v>
      </c>
      <c r="F80" s="21" t="s">
        <v>47</v>
      </c>
      <c r="G80" s="21" t="s">
        <v>85</v>
      </c>
      <c r="H80" s="21" t="s">
        <v>86</v>
      </c>
      <c r="I80" s="21" t="s">
        <v>87</v>
      </c>
      <c r="J80" s="21" t="s">
        <v>87</v>
      </c>
      <c r="K80" s="21" t="s">
        <v>392</v>
      </c>
      <c r="L80" s="21">
        <v>108</v>
      </c>
      <c r="M80" s="21" t="s">
        <v>392</v>
      </c>
      <c r="N80" s="22">
        <v>22000000</v>
      </c>
      <c r="O80" s="23">
        <v>80111600</v>
      </c>
      <c r="P80" s="24" t="s">
        <v>393</v>
      </c>
      <c r="Q80" s="46" t="s">
        <v>100</v>
      </c>
      <c r="R80" s="24" t="s">
        <v>100</v>
      </c>
      <c r="S80" s="24">
        <v>9</v>
      </c>
      <c r="T80" s="24" t="s">
        <v>77</v>
      </c>
      <c r="U80" s="24" t="s">
        <v>55</v>
      </c>
      <c r="V80" s="24" t="s">
        <v>92</v>
      </c>
      <c r="W80" s="26">
        <v>41500000</v>
      </c>
      <c r="X80" s="26">
        <v>41500000</v>
      </c>
      <c r="Y80" s="25" t="s">
        <v>57</v>
      </c>
      <c r="Z80" s="25" t="s">
        <v>57</v>
      </c>
      <c r="AA80" s="24" t="s">
        <v>392</v>
      </c>
      <c r="AB80" s="25" t="s">
        <v>59</v>
      </c>
      <c r="AC80" s="24" t="s">
        <v>394</v>
      </c>
      <c r="AD80" s="24">
        <v>6017431444</v>
      </c>
      <c r="AE80" s="24" t="s">
        <v>395</v>
      </c>
      <c r="AF80" s="24" t="s">
        <v>57</v>
      </c>
      <c r="AG80" s="25" t="s">
        <v>57</v>
      </c>
      <c r="AH80" s="25" t="s">
        <v>57</v>
      </c>
      <c r="AI80" s="54" t="s">
        <v>62</v>
      </c>
      <c r="AJ80" s="27" t="s">
        <v>62</v>
      </c>
      <c r="AK80" s="27" t="s">
        <v>57</v>
      </c>
      <c r="AL80" s="40" t="s">
        <v>57</v>
      </c>
      <c r="AM80" s="28"/>
      <c r="AN80" s="29"/>
      <c r="AO80" s="29">
        <f t="shared" si="2"/>
        <v>41500000</v>
      </c>
    </row>
    <row r="81" spans="1:41" ht="128.25" x14ac:dyDescent="0.25">
      <c r="A81" s="21">
        <v>78</v>
      </c>
      <c r="B81" s="76" t="s">
        <v>43</v>
      </c>
      <c r="C81" s="76" t="s">
        <v>44</v>
      </c>
      <c r="D81" s="21" t="s">
        <v>396</v>
      </c>
      <c r="E81" s="21" t="s">
        <v>397</v>
      </c>
      <c r="F81" s="21" t="s">
        <v>47</v>
      </c>
      <c r="G81" s="21" t="s">
        <v>85</v>
      </c>
      <c r="H81" s="21" t="s">
        <v>86</v>
      </c>
      <c r="I81" s="21" t="s">
        <v>87</v>
      </c>
      <c r="J81" s="21" t="s">
        <v>87</v>
      </c>
      <c r="K81" s="21" t="s">
        <v>398</v>
      </c>
      <c r="L81" s="21">
        <v>400</v>
      </c>
      <c r="M81" s="21" t="s">
        <v>398</v>
      </c>
      <c r="N81" s="22">
        <v>273500000</v>
      </c>
      <c r="O81" s="23">
        <v>80111600</v>
      </c>
      <c r="P81" s="30" t="s">
        <v>399</v>
      </c>
      <c r="Q81" s="49" t="s">
        <v>108</v>
      </c>
      <c r="R81" s="49" t="s">
        <v>100</v>
      </c>
      <c r="S81" s="49">
        <v>9</v>
      </c>
      <c r="T81" s="49" t="s">
        <v>77</v>
      </c>
      <c r="U81" s="24" t="s">
        <v>55</v>
      </c>
      <c r="V81" s="24" t="s">
        <v>56</v>
      </c>
      <c r="W81" s="50">
        <v>81000000</v>
      </c>
      <c r="X81" s="50">
        <v>81000000</v>
      </c>
      <c r="Y81" s="25" t="s">
        <v>57</v>
      </c>
      <c r="Z81" s="25" t="s">
        <v>57</v>
      </c>
      <c r="AA81" s="24" t="s">
        <v>398</v>
      </c>
      <c r="AB81" s="25" t="s">
        <v>59</v>
      </c>
      <c r="AC81" s="24" t="s">
        <v>110</v>
      </c>
      <c r="AD81" s="24">
        <v>6017431444</v>
      </c>
      <c r="AE81" s="24" t="s">
        <v>111</v>
      </c>
      <c r="AF81" s="24" t="s">
        <v>57</v>
      </c>
      <c r="AG81" s="25" t="s">
        <v>57</v>
      </c>
      <c r="AH81" s="25" t="s">
        <v>57</v>
      </c>
      <c r="AI81" s="54" t="s">
        <v>62</v>
      </c>
      <c r="AJ81" s="27" t="s">
        <v>62</v>
      </c>
      <c r="AK81" s="27" t="s">
        <v>62</v>
      </c>
      <c r="AL81" s="27" t="s">
        <v>57</v>
      </c>
      <c r="AM81" s="28"/>
      <c r="AN81" s="29"/>
      <c r="AO81" s="29">
        <f t="shared" si="2"/>
        <v>81000000</v>
      </c>
    </row>
    <row r="82" spans="1:41" ht="128.25" x14ac:dyDescent="0.25">
      <c r="A82" s="21">
        <v>79</v>
      </c>
      <c r="B82" s="76" t="s">
        <v>118</v>
      </c>
      <c r="C82" s="76" t="s">
        <v>119</v>
      </c>
      <c r="D82" s="21" t="s">
        <v>396</v>
      </c>
      <c r="E82" s="21" t="s">
        <v>397</v>
      </c>
      <c r="F82" s="21" t="s">
        <v>47</v>
      </c>
      <c r="G82" s="21" t="s">
        <v>85</v>
      </c>
      <c r="H82" s="21" t="s">
        <v>86</v>
      </c>
      <c r="I82" s="21" t="s">
        <v>87</v>
      </c>
      <c r="J82" s="21" t="s">
        <v>87</v>
      </c>
      <c r="K82" s="21" t="s">
        <v>398</v>
      </c>
      <c r="L82" s="21">
        <v>400</v>
      </c>
      <c r="M82" s="21" t="s">
        <v>398</v>
      </c>
      <c r="N82" s="22">
        <v>273500000</v>
      </c>
      <c r="O82" s="23">
        <v>80111600</v>
      </c>
      <c r="P82" s="24" t="s">
        <v>400</v>
      </c>
      <c r="Q82" s="49" t="s">
        <v>108</v>
      </c>
      <c r="R82" s="49" t="s">
        <v>100</v>
      </c>
      <c r="S82" s="49">
        <v>9</v>
      </c>
      <c r="T82" s="49" t="s">
        <v>77</v>
      </c>
      <c r="U82" s="24" t="s">
        <v>55</v>
      </c>
      <c r="V82" s="24" t="s">
        <v>92</v>
      </c>
      <c r="W82" s="50">
        <v>99000000</v>
      </c>
      <c r="X82" s="50">
        <v>99000000</v>
      </c>
      <c r="Y82" s="25" t="s">
        <v>57</v>
      </c>
      <c r="Z82" s="25" t="s">
        <v>57</v>
      </c>
      <c r="AA82" s="24" t="s">
        <v>398</v>
      </c>
      <c r="AB82" s="25" t="s">
        <v>59</v>
      </c>
      <c r="AC82" s="24" t="s">
        <v>110</v>
      </c>
      <c r="AD82" s="24">
        <v>6017431444</v>
      </c>
      <c r="AE82" s="24" t="s">
        <v>111</v>
      </c>
      <c r="AF82" s="24" t="s">
        <v>57</v>
      </c>
      <c r="AG82" s="25" t="s">
        <v>57</v>
      </c>
      <c r="AH82" s="25" t="s">
        <v>57</v>
      </c>
      <c r="AI82" s="54" t="s">
        <v>62</v>
      </c>
      <c r="AJ82" s="27" t="s">
        <v>62</v>
      </c>
      <c r="AK82" s="27" t="s">
        <v>62</v>
      </c>
      <c r="AL82" s="40" t="s">
        <v>57</v>
      </c>
      <c r="AM82" s="28"/>
      <c r="AN82" s="29"/>
      <c r="AO82" s="29">
        <f t="shared" si="2"/>
        <v>99000000</v>
      </c>
    </row>
    <row r="83" spans="1:41" ht="128.25" x14ac:dyDescent="0.25">
      <c r="A83" s="21">
        <v>80</v>
      </c>
      <c r="B83" s="21" t="s">
        <v>43</v>
      </c>
      <c r="C83" s="21" t="s">
        <v>44</v>
      </c>
      <c r="D83" s="21" t="s">
        <v>396</v>
      </c>
      <c r="E83" s="21" t="s">
        <v>397</v>
      </c>
      <c r="F83" s="21" t="s">
        <v>47</v>
      </c>
      <c r="G83" s="21" t="s">
        <v>85</v>
      </c>
      <c r="H83" s="21" t="s">
        <v>86</v>
      </c>
      <c r="I83" s="21" t="s">
        <v>87</v>
      </c>
      <c r="J83" s="21" t="s">
        <v>87</v>
      </c>
      <c r="K83" s="21" t="s">
        <v>398</v>
      </c>
      <c r="L83" s="21">
        <v>400</v>
      </c>
      <c r="M83" s="21" t="s">
        <v>398</v>
      </c>
      <c r="N83" s="22">
        <v>273500000</v>
      </c>
      <c r="O83" s="23">
        <v>80111600</v>
      </c>
      <c r="P83" s="24" t="s">
        <v>399</v>
      </c>
      <c r="Q83" s="49" t="s">
        <v>108</v>
      </c>
      <c r="R83" s="49" t="s">
        <v>100</v>
      </c>
      <c r="S83" s="49">
        <v>9</v>
      </c>
      <c r="T83" s="49" t="s">
        <v>77</v>
      </c>
      <c r="U83" s="24" t="s">
        <v>55</v>
      </c>
      <c r="V83" s="24" t="s">
        <v>92</v>
      </c>
      <c r="W83" s="50">
        <v>62100000</v>
      </c>
      <c r="X83" s="50">
        <v>62100000</v>
      </c>
      <c r="Y83" s="25" t="s">
        <v>57</v>
      </c>
      <c r="Z83" s="25" t="s">
        <v>57</v>
      </c>
      <c r="AA83" s="24" t="s">
        <v>398</v>
      </c>
      <c r="AB83" s="25" t="s">
        <v>59</v>
      </c>
      <c r="AC83" s="24" t="s">
        <v>110</v>
      </c>
      <c r="AD83" s="24">
        <v>6017431444</v>
      </c>
      <c r="AE83" s="24" t="s">
        <v>111</v>
      </c>
      <c r="AF83" s="24" t="s">
        <v>57</v>
      </c>
      <c r="AG83" s="25" t="s">
        <v>57</v>
      </c>
      <c r="AH83" s="25" t="s">
        <v>57</v>
      </c>
      <c r="AI83" s="54" t="s">
        <v>62</v>
      </c>
      <c r="AJ83" s="27" t="s">
        <v>62</v>
      </c>
      <c r="AK83" s="27" t="s">
        <v>62</v>
      </c>
      <c r="AL83" s="40" t="s">
        <v>57</v>
      </c>
      <c r="AM83" s="28"/>
      <c r="AN83" s="29"/>
      <c r="AO83" s="29">
        <f t="shared" si="2"/>
        <v>62100000</v>
      </c>
    </row>
    <row r="84" spans="1:41" s="43" customFormat="1" ht="85.5" x14ac:dyDescent="0.25">
      <c r="A84" s="21">
        <v>81</v>
      </c>
      <c r="B84" s="21" t="s">
        <v>43</v>
      </c>
      <c r="C84" s="21" t="s">
        <v>44</v>
      </c>
      <c r="D84" s="21" t="s">
        <v>401</v>
      </c>
      <c r="E84" s="21" t="s">
        <v>402</v>
      </c>
      <c r="F84" s="21" t="s">
        <v>47</v>
      </c>
      <c r="G84" s="21" t="s">
        <v>48</v>
      </c>
      <c r="H84" s="21" t="s">
        <v>49</v>
      </c>
      <c r="I84" s="21" t="s">
        <v>50</v>
      </c>
      <c r="J84" s="21" t="s">
        <v>50</v>
      </c>
      <c r="K84" s="21" t="s">
        <v>403</v>
      </c>
      <c r="L84" s="21">
        <v>500</v>
      </c>
      <c r="M84" s="21" t="s">
        <v>403</v>
      </c>
      <c r="N84" s="22">
        <v>539350000</v>
      </c>
      <c r="O84" s="35">
        <v>80111600</v>
      </c>
      <c r="P84" s="37" t="s">
        <v>404</v>
      </c>
      <c r="Q84" s="36" t="s">
        <v>108</v>
      </c>
      <c r="R84" s="36" t="s">
        <v>108</v>
      </c>
      <c r="S84" s="37">
        <v>315</v>
      </c>
      <c r="T84" s="37" t="s">
        <v>54</v>
      </c>
      <c r="U84" s="37" t="s">
        <v>55</v>
      </c>
      <c r="V84" s="37" t="s">
        <v>56</v>
      </c>
      <c r="W84" s="38">
        <v>157500000</v>
      </c>
      <c r="X84" s="38">
        <v>157500000</v>
      </c>
      <c r="Y84" s="39" t="s">
        <v>57</v>
      </c>
      <c r="Z84" s="39" t="s">
        <v>57</v>
      </c>
      <c r="AA84" s="37" t="s">
        <v>403</v>
      </c>
      <c r="AB84" s="39" t="s">
        <v>59</v>
      </c>
      <c r="AC84" s="37" t="s">
        <v>405</v>
      </c>
      <c r="AD84" s="37">
        <v>6017431444</v>
      </c>
      <c r="AE84" s="37" t="s">
        <v>406</v>
      </c>
      <c r="AF84" s="37" t="s">
        <v>57</v>
      </c>
      <c r="AG84" s="39" t="s">
        <v>57</v>
      </c>
      <c r="AH84" s="39" t="s">
        <v>57</v>
      </c>
      <c r="AI84" s="62" t="s">
        <v>62</v>
      </c>
      <c r="AJ84" s="27" t="s">
        <v>62</v>
      </c>
      <c r="AK84" s="27" t="s">
        <v>407</v>
      </c>
      <c r="AL84" s="40" t="s">
        <v>57</v>
      </c>
      <c r="AM84" s="41"/>
      <c r="AN84" s="42">
        <v>150000000</v>
      </c>
      <c r="AO84" s="29">
        <f t="shared" si="2"/>
        <v>7500000</v>
      </c>
    </row>
    <row r="85" spans="1:41" s="43" customFormat="1" ht="85.5" x14ac:dyDescent="0.25">
      <c r="A85" s="21">
        <v>82</v>
      </c>
      <c r="B85" s="21" t="s">
        <v>43</v>
      </c>
      <c r="C85" s="21" t="s">
        <v>44</v>
      </c>
      <c r="D85" s="21" t="s">
        <v>408</v>
      </c>
      <c r="E85" s="77" t="s">
        <v>409</v>
      </c>
      <c r="F85" s="21" t="s">
        <v>47</v>
      </c>
      <c r="G85" s="77" t="s">
        <v>410</v>
      </c>
      <c r="H85" s="77" t="s">
        <v>97</v>
      </c>
      <c r="I85" s="77" t="s">
        <v>98</v>
      </c>
      <c r="J85" s="77" t="s">
        <v>98</v>
      </c>
      <c r="K85" s="21" t="s">
        <v>411</v>
      </c>
      <c r="L85" s="21">
        <v>310</v>
      </c>
      <c r="M85" s="21" t="s">
        <v>411</v>
      </c>
      <c r="N85" s="78">
        <v>1108827576</v>
      </c>
      <c r="O85" s="35">
        <v>80111600</v>
      </c>
      <c r="P85" s="37" t="s">
        <v>412</v>
      </c>
      <c r="Q85" s="35" t="s">
        <v>108</v>
      </c>
      <c r="R85" s="39" t="s">
        <v>108</v>
      </c>
      <c r="S85" s="39">
        <v>12</v>
      </c>
      <c r="T85" s="39" t="s">
        <v>77</v>
      </c>
      <c r="U85" s="37" t="s">
        <v>55</v>
      </c>
      <c r="V85" s="39" t="s">
        <v>92</v>
      </c>
      <c r="W85" s="79">
        <v>266258400</v>
      </c>
      <c r="X85" s="79">
        <v>199693800</v>
      </c>
      <c r="Y85" s="39" t="s">
        <v>62</v>
      </c>
      <c r="Z85" s="39" t="s">
        <v>124</v>
      </c>
      <c r="AA85" s="39" t="s">
        <v>411</v>
      </c>
      <c r="AB85" s="39" t="s">
        <v>59</v>
      </c>
      <c r="AC85" s="39" t="s">
        <v>413</v>
      </c>
      <c r="AD85" s="39" t="s">
        <v>414</v>
      </c>
      <c r="AE85" s="39" t="s">
        <v>415</v>
      </c>
      <c r="AF85" s="39" t="s">
        <v>57</v>
      </c>
      <c r="AG85" s="39" t="s">
        <v>57</v>
      </c>
      <c r="AH85" s="39" t="s">
        <v>57</v>
      </c>
      <c r="AI85" s="39" t="s">
        <v>62</v>
      </c>
      <c r="AJ85" s="27" t="s">
        <v>62</v>
      </c>
      <c r="AK85" s="27" t="s">
        <v>57</v>
      </c>
      <c r="AL85" s="40" t="s">
        <v>57</v>
      </c>
      <c r="AM85" s="41"/>
      <c r="AN85" s="42"/>
      <c r="AO85" s="29">
        <f t="shared" si="2"/>
        <v>266258400</v>
      </c>
    </row>
    <row r="86" spans="1:41" s="43" customFormat="1" ht="85.5" x14ac:dyDescent="0.25">
      <c r="A86" s="21">
        <v>83</v>
      </c>
      <c r="B86" s="21" t="s">
        <v>43</v>
      </c>
      <c r="C86" s="21" t="s">
        <v>44</v>
      </c>
      <c r="D86" s="80" t="s">
        <v>408</v>
      </c>
      <c r="E86" s="81" t="s">
        <v>409</v>
      </c>
      <c r="F86" s="21" t="s">
        <v>47</v>
      </c>
      <c r="G86" s="81" t="s">
        <v>410</v>
      </c>
      <c r="H86" s="81" t="s">
        <v>97</v>
      </c>
      <c r="I86" s="81" t="s">
        <v>98</v>
      </c>
      <c r="J86" s="81" t="s">
        <v>98</v>
      </c>
      <c r="K86" s="21" t="s">
        <v>411</v>
      </c>
      <c r="L86" s="80">
        <v>310</v>
      </c>
      <c r="M86" s="21" t="s">
        <v>411</v>
      </c>
      <c r="N86" s="82">
        <v>1108827576</v>
      </c>
      <c r="O86" s="35">
        <v>80111600</v>
      </c>
      <c r="P86" s="37" t="s">
        <v>416</v>
      </c>
      <c r="Q86" s="35" t="s">
        <v>108</v>
      </c>
      <c r="R86" s="35" t="s">
        <v>108</v>
      </c>
      <c r="S86" s="35">
        <v>12</v>
      </c>
      <c r="T86" s="35" t="s">
        <v>77</v>
      </c>
      <c r="U86" s="37" t="s">
        <v>55</v>
      </c>
      <c r="V86" s="35" t="s">
        <v>92</v>
      </c>
      <c r="W86" s="83">
        <v>726424800</v>
      </c>
      <c r="X86" s="83">
        <v>544818600</v>
      </c>
      <c r="Y86" s="39" t="s">
        <v>62</v>
      </c>
      <c r="Z86" s="35" t="s">
        <v>124</v>
      </c>
      <c r="AA86" s="39" t="s">
        <v>411</v>
      </c>
      <c r="AB86" s="39" t="s">
        <v>59</v>
      </c>
      <c r="AC86" s="35" t="s">
        <v>413</v>
      </c>
      <c r="AD86" s="35" t="s">
        <v>414</v>
      </c>
      <c r="AE86" s="35" t="s">
        <v>415</v>
      </c>
      <c r="AF86" s="39" t="s">
        <v>57</v>
      </c>
      <c r="AG86" s="39" t="s">
        <v>57</v>
      </c>
      <c r="AH86" s="39" t="s">
        <v>57</v>
      </c>
      <c r="AI86" s="39" t="s">
        <v>62</v>
      </c>
      <c r="AJ86" s="27" t="s">
        <v>62</v>
      </c>
      <c r="AK86" s="27" t="s">
        <v>57</v>
      </c>
      <c r="AL86" s="40" t="s">
        <v>57</v>
      </c>
      <c r="AM86" s="41"/>
      <c r="AN86" s="42"/>
      <c r="AO86" s="29">
        <f t="shared" si="2"/>
        <v>726424800</v>
      </c>
    </row>
    <row r="87" spans="1:41" s="43" customFormat="1" ht="85.5" x14ac:dyDescent="0.25">
      <c r="A87" s="21">
        <v>84</v>
      </c>
      <c r="B87" s="21" t="s">
        <v>43</v>
      </c>
      <c r="C87" s="21" t="s">
        <v>44</v>
      </c>
      <c r="D87" s="80" t="s">
        <v>408</v>
      </c>
      <c r="E87" s="81" t="s">
        <v>409</v>
      </c>
      <c r="F87" s="21" t="s">
        <v>47</v>
      </c>
      <c r="G87" s="81" t="s">
        <v>410</v>
      </c>
      <c r="H87" s="81" t="s">
        <v>97</v>
      </c>
      <c r="I87" s="81" t="s">
        <v>98</v>
      </c>
      <c r="J87" s="81" t="s">
        <v>98</v>
      </c>
      <c r="K87" s="21" t="s">
        <v>411</v>
      </c>
      <c r="L87" s="80">
        <v>310</v>
      </c>
      <c r="M87" s="21" t="s">
        <v>411</v>
      </c>
      <c r="N87" s="82">
        <v>1108827576</v>
      </c>
      <c r="O87" s="35">
        <v>80111600</v>
      </c>
      <c r="P87" s="37" t="s">
        <v>417</v>
      </c>
      <c r="Q87" s="35" t="s">
        <v>108</v>
      </c>
      <c r="R87" s="35" t="s">
        <v>108</v>
      </c>
      <c r="S87" s="35">
        <v>12</v>
      </c>
      <c r="T87" s="35" t="s">
        <v>77</v>
      </c>
      <c r="U87" s="37" t="s">
        <v>55</v>
      </c>
      <c r="V87" s="35" t="s">
        <v>92</v>
      </c>
      <c r="W87" s="83">
        <v>526204800</v>
      </c>
      <c r="X87" s="83">
        <v>394653600</v>
      </c>
      <c r="Y87" s="39" t="s">
        <v>62</v>
      </c>
      <c r="Z87" s="35" t="s">
        <v>124</v>
      </c>
      <c r="AA87" s="39" t="s">
        <v>411</v>
      </c>
      <c r="AB87" s="39" t="s">
        <v>59</v>
      </c>
      <c r="AC87" s="35" t="s">
        <v>413</v>
      </c>
      <c r="AD87" s="35" t="s">
        <v>414</v>
      </c>
      <c r="AE87" s="35" t="s">
        <v>415</v>
      </c>
      <c r="AF87" s="39" t="s">
        <v>57</v>
      </c>
      <c r="AG87" s="39" t="s">
        <v>57</v>
      </c>
      <c r="AH87" s="39" t="s">
        <v>57</v>
      </c>
      <c r="AI87" s="39" t="s">
        <v>62</v>
      </c>
      <c r="AJ87" s="27" t="s">
        <v>62</v>
      </c>
      <c r="AK87" s="27" t="s">
        <v>57</v>
      </c>
      <c r="AL87" s="40" t="s">
        <v>57</v>
      </c>
      <c r="AM87" s="41"/>
      <c r="AN87" s="42"/>
      <c r="AO87" s="29">
        <f t="shared" si="2"/>
        <v>526204800</v>
      </c>
    </row>
    <row r="88" spans="1:41" ht="71.25" x14ac:dyDescent="0.25">
      <c r="A88" s="21">
        <v>85</v>
      </c>
      <c r="B88" s="21" t="s">
        <v>286</v>
      </c>
      <c r="C88" s="21" t="s">
        <v>299</v>
      </c>
      <c r="D88" s="80" t="s">
        <v>408</v>
      </c>
      <c r="E88" s="81" t="s">
        <v>409</v>
      </c>
      <c r="F88" s="21" t="s">
        <v>47</v>
      </c>
      <c r="G88" s="81" t="s">
        <v>410</v>
      </c>
      <c r="H88" s="81" t="s">
        <v>97</v>
      </c>
      <c r="I88" s="81" t="s">
        <v>98</v>
      </c>
      <c r="J88" s="81" t="s">
        <v>98</v>
      </c>
      <c r="K88" s="21" t="s">
        <v>411</v>
      </c>
      <c r="L88" s="80">
        <v>310</v>
      </c>
      <c r="M88" s="21" t="s">
        <v>411</v>
      </c>
      <c r="N88" s="82">
        <v>1108827576</v>
      </c>
      <c r="O88" s="23">
        <v>80111600</v>
      </c>
      <c r="P88" s="23" t="s">
        <v>418</v>
      </c>
      <c r="Q88" s="35" t="s">
        <v>70</v>
      </c>
      <c r="R88" s="35" t="s">
        <v>70</v>
      </c>
      <c r="S88" s="35">
        <v>12</v>
      </c>
      <c r="T88" s="35" t="s">
        <v>77</v>
      </c>
      <c r="U88" s="24" t="s">
        <v>55</v>
      </c>
      <c r="V88" s="35" t="s">
        <v>92</v>
      </c>
      <c r="W88" s="83">
        <v>322995600</v>
      </c>
      <c r="X88" s="83">
        <v>269163000</v>
      </c>
      <c r="Y88" s="25" t="s">
        <v>62</v>
      </c>
      <c r="Z88" s="35" t="s">
        <v>124</v>
      </c>
      <c r="AA88" s="39" t="s">
        <v>411</v>
      </c>
      <c r="AB88" s="25" t="s">
        <v>59</v>
      </c>
      <c r="AC88" s="35" t="s">
        <v>413</v>
      </c>
      <c r="AD88" s="35" t="s">
        <v>414</v>
      </c>
      <c r="AE88" s="35" t="s">
        <v>415</v>
      </c>
      <c r="AF88" s="25" t="s">
        <v>57</v>
      </c>
      <c r="AG88" s="25" t="s">
        <v>57</v>
      </c>
      <c r="AH88" s="25" t="s">
        <v>57</v>
      </c>
      <c r="AI88" s="25" t="s">
        <v>62</v>
      </c>
      <c r="AJ88" s="27" t="s">
        <v>62</v>
      </c>
      <c r="AK88" s="27" t="s">
        <v>57</v>
      </c>
      <c r="AL88" s="40" t="s">
        <v>57</v>
      </c>
      <c r="AM88" s="28"/>
      <c r="AN88" s="29"/>
      <c r="AO88" s="29">
        <f t="shared" si="2"/>
        <v>322995600</v>
      </c>
    </row>
    <row r="89" spans="1:41" s="43" customFormat="1" ht="85.5" x14ac:dyDescent="0.25">
      <c r="A89" s="21">
        <v>86</v>
      </c>
      <c r="B89" s="21" t="s">
        <v>43</v>
      </c>
      <c r="C89" s="21" t="s">
        <v>44</v>
      </c>
      <c r="D89" s="80" t="s">
        <v>408</v>
      </c>
      <c r="E89" s="81" t="s">
        <v>409</v>
      </c>
      <c r="F89" s="21" t="s">
        <v>47</v>
      </c>
      <c r="G89" s="81" t="s">
        <v>410</v>
      </c>
      <c r="H89" s="81" t="s">
        <v>97</v>
      </c>
      <c r="I89" s="81" t="s">
        <v>98</v>
      </c>
      <c r="J89" s="81" t="s">
        <v>98</v>
      </c>
      <c r="K89" s="21" t="s">
        <v>411</v>
      </c>
      <c r="L89" s="80">
        <v>310</v>
      </c>
      <c r="M89" s="21" t="s">
        <v>411</v>
      </c>
      <c r="N89" s="82">
        <v>1108827576</v>
      </c>
      <c r="O89" s="35">
        <v>80111600</v>
      </c>
      <c r="P89" s="37" t="s">
        <v>419</v>
      </c>
      <c r="Q89" s="35" t="s">
        <v>328</v>
      </c>
      <c r="R89" s="35" t="s">
        <v>328</v>
      </c>
      <c r="S89" s="35">
        <v>12</v>
      </c>
      <c r="T89" s="35" t="s">
        <v>77</v>
      </c>
      <c r="U89" s="37" t="s">
        <v>55</v>
      </c>
      <c r="V89" s="35" t="s">
        <v>92</v>
      </c>
      <c r="W89" s="83">
        <v>202368000</v>
      </c>
      <c r="X89" s="83">
        <v>101184000</v>
      </c>
      <c r="Y89" s="39" t="s">
        <v>62</v>
      </c>
      <c r="Z89" s="35" t="s">
        <v>124</v>
      </c>
      <c r="AA89" s="39" t="s">
        <v>411</v>
      </c>
      <c r="AB89" s="39" t="s">
        <v>59</v>
      </c>
      <c r="AC89" s="35" t="s">
        <v>413</v>
      </c>
      <c r="AD89" s="35" t="s">
        <v>414</v>
      </c>
      <c r="AE89" s="35" t="s">
        <v>415</v>
      </c>
      <c r="AF89" s="39" t="s">
        <v>57</v>
      </c>
      <c r="AG89" s="39" t="s">
        <v>57</v>
      </c>
      <c r="AH89" s="39" t="s">
        <v>57</v>
      </c>
      <c r="AI89" s="39" t="s">
        <v>62</v>
      </c>
      <c r="AJ89" s="27" t="s">
        <v>62</v>
      </c>
      <c r="AK89" s="27" t="s">
        <v>57</v>
      </c>
      <c r="AL89" s="40" t="s">
        <v>57</v>
      </c>
      <c r="AM89" s="41"/>
      <c r="AN89" s="42"/>
      <c r="AO89" s="29">
        <f t="shared" si="2"/>
        <v>202368000</v>
      </c>
    </row>
    <row r="90" spans="1:41" ht="85.5" x14ac:dyDescent="0.25">
      <c r="A90" s="21">
        <v>87</v>
      </c>
      <c r="B90" s="21" t="s">
        <v>43</v>
      </c>
      <c r="C90" s="21" t="s">
        <v>44</v>
      </c>
      <c r="D90" s="80" t="s">
        <v>420</v>
      </c>
      <c r="E90" s="81" t="s">
        <v>208</v>
      </c>
      <c r="F90" s="21" t="s">
        <v>47</v>
      </c>
      <c r="G90" s="81" t="s">
        <v>410</v>
      </c>
      <c r="H90" s="81" t="s">
        <v>97</v>
      </c>
      <c r="I90" s="81" t="s">
        <v>98</v>
      </c>
      <c r="J90" s="81" t="s">
        <v>98</v>
      </c>
      <c r="K90" s="21" t="s">
        <v>411</v>
      </c>
      <c r="L90" s="80">
        <v>310</v>
      </c>
      <c r="M90" s="21" t="s">
        <v>411</v>
      </c>
      <c r="N90" s="82">
        <v>750000000</v>
      </c>
      <c r="O90" s="23">
        <v>80111600</v>
      </c>
      <c r="P90" s="35" t="s">
        <v>421</v>
      </c>
      <c r="Q90" s="35" t="s">
        <v>70</v>
      </c>
      <c r="R90" s="35" t="s">
        <v>70</v>
      </c>
      <c r="S90" s="35">
        <v>11</v>
      </c>
      <c r="T90" s="35" t="s">
        <v>77</v>
      </c>
      <c r="U90" s="24" t="s">
        <v>55</v>
      </c>
      <c r="V90" s="35" t="s">
        <v>92</v>
      </c>
      <c r="W90" s="83">
        <v>320000000</v>
      </c>
      <c r="X90" s="83">
        <v>320000000</v>
      </c>
      <c r="Y90" s="25" t="s">
        <v>57</v>
      </c>
      <c r="Z90" s="25" t="s">
        <v>57</v>
      </c>
      <c r="AA90" s="39" t="s">
        <v>411</v>
      </c>
      <c r="AB90" s="25" t="s">
        <v>59</v>
      </c>
      <c r="AC90" s="35" t="s">
        <v>413</v>
      </c>
      <c r="AD90" s="35" t="s">
        <v>414</v>
      </c>
      <c r="AE90" s="35" t="s">
        <v>415</v>
      </c>
      <c r="AF90" s="25" t="s">
        <v>57</v>
      </c>
      <c r="AG90" s="25" t="s">
        <v>57</v>
      </c>
      <c r="AH90" s="25" t="s">
        <v>57</v>
      </c>
      <c r="AI90" s="25" t="s">
        <v>62</v>
      </c>
      <c r="AJ90" s="27" t="s">
        <v>62</v>
      </c>
      <c r="AK90" s="27" t="s">
        <v>57</v>
      </c>
      <c r="AL90" s="40" t="s">
        <v>57</v>
      </c>
      <c r="AM90" s="28"/>
      <c r="AN90" s="29"/>
      <c r="AO90" s="29">
        <f t="shared" si="2"/>
        <v>320000000</v>
      </c>
    </row>
    <row r="91" spans="1:41" ht="85.5" x14ac:dyDescent="0.25">
      <c r="A91" s="21">
        <v>88</v>
      </c>
      <c r="B91" s="21" t="s">
        <v>43</v>
      </c>
      <c r="C91" s="21" t="s">
        <v>44</v>
      </c>
      <c r="D91" s="80" t="s">
        <v>420</v>
      </c>
      <c r="E91" s="81" t="s">
        <v>208</v>
      </c>
      <c r="F91" s="21" t="s">
        <v>47</v>
      </c>
      <c r="G91" s="81" t="s">
        <v>410</v>
      </c>
      <c r="H91" s="81" t="s">
        <v>97</v>
      </c>
      <c r="I91" s="81" t="s">
        <v>98</v>
      </c>
      <c r="J91" s="81" t="s">
        <v>98</v>
      </c>
      <c r="K91" s="21" t="s">
        <v>411</v>
      </c>
      <c r="L91" s="80">
        <v>310</v>
      </c>
      <c r="M91" s="21" t="s">
        <v>411</v>
      </c>
      <c r="N91" s="82">
        <v>750000000</v>
      </c>
      <c r="O91" s="23">
        <v>80111600</v>
      </c>
      <c r="P91" s="46" t="s">
        <v>422</v>
      </c>
      <c r="Q91" s="46" t="s">
        <v>70</v>
      </c>
      <c r="R91" s="24" t="s">
        <v>70</v>
      </c>
      <c r="S91" s="35">
        <v>11</v>
      </c>
      <c r="T91" s="35" t="s">
        <v>77</v>
      </c>
      <c r="U91" s="24" t="s">
        <v>55</v>
      </c>
      <c r="V91" s="35" t="s">
        <v>92</v>
      </c>
      <c r="W91" s="83">
        <v>70466000</v>
      </c>
      <c r="X91" s="83">
        <v>70466000</v>
      </c>
      <c r="Y91" s="25" t="s">
        <v>57</v>
      </c>
      <c r="Z91" s="25" t="s">
        <v>57</v>
      </c>
      <c r="AA91" s="39" t="s">
        <v>411</v>
      </c>
      <c r="AB91" s="25" t="s">
        <v>59</v>
      </c>
      <c r="AC91" s="35" t="s">
        <v>413</v>
      </c>
      <c r="AD91" s="35" t="s">
        <v>414</v>
      </c>
      <c r="AE91" s="35" t="s">
        <v>415</v>
      </c>
      <c r="AF91" s="25" t="s">
        <v>57</v>
      </c>
      <c r="AG91" s="25" t="s">
        <v>57</v>
      </c>
      <c r="AH91" s="25" t="s">
        <v>57</v>
      </c>
      <c r="AI91" s="25" t="s">
        <v>62</v>
      </c>
      <c r="AJ91" s="27" t="s">
        <v>62</v>
      </c>
      <c r="AK91" s="27" t="s">
        <v>57</v>
      </c>
      <c r="AL91" s="40" t="s">
        <v>57</v>
      </c>
      <c r="AM91" s="28"/>
      <c r="AN91" s="29"/>
      <c r="AO91" s="29">
        <f t="shared" si="2"/>
        <v>70466000</v>
      </c>
    </row>
    <row r="92" spans="1:41" ht="85.5" x14ac:dyDescent="0.25">
      <c r="A92" s="21">
        <v>89</v>
      </c>
      <c r="B92" s="21" t="s">
        <v>43</v>
      </c>
      <c r="C92" s="21" t="s">
        <v>44</v>
      </c>
      <c r="D92" s="80" t="s">
        <v>420</v>
      </c>
      <c r="E92" s="81" t="s">
        <v>208</v>
      </c>
      <c r="F92" s="21" t="s">
        <v>47</v>
      </c>
      <c r="G92" s="81" t="s">
        <v>410</v>
      </c>
      <c r="H92" s="81" t="s">
        <v>97</v>
      </c>
      <c r="I92" s="81" t="s">
        <v>98</v>
      </c>
      <c r="J92" s="81" t="s">
        <v>98</v>
      </c>
      <c r="K92" s="21" t="s">
        <v>411</v>
      </c>
      <c r="L92" s="80">
        <v>310</v>
      </c>
      <c r="M92" s="21" t="s">
        <v>411</v>
      </c>
      <c r="N92" s="82">
        <v>750000000</v>
      </c>
      <c r="O92" s="23">
        <v>80111600</v>
      </c>
      <c r="P92" s="46" t="s">
        <v>423</v>
      </c>
      <c r="Q92" s="46" t="s">
        <v>70</v>
      </c>
      <c r="R92" s="24" t="s">
        <v>70</v>
      </c>
      <c r="S92" s="35">
        <v>11</v>
      </c>
      <c r="T92" s="35" t="s">
        <v>77</v>
      </c>
      <c r="U92" s="24" t="s">
        <v>55</v>
      </c>
      <c r="V92" s="35" t="s">
        <v>92</v>
      </c>
      <c r="W92" s="83">
        <v>70466000</v>
      </c>
      <c r="X92" s="83">
        <v>70466000</v>
      </c>
      <c r="Y92" s="25" t="s">
        <v>57</v>
      </c>
      <c r="Z92" s="25" t="s">
        <v>57</v>
      </c>
      <c r="AA92" s="39" t="s">
        <v>411</v>
      </c>
      <c r="AB92" s="25" t="s">
        <v>59</v>
      </c>
      <c r="AC92" s="35" t="s">
        <v>413</v>
      </c>
      <c r="AD92" s="35" t="s">
        <v>414</v>
      </c>
      <c r="AE92" s="35" t="s">
        <v>415</v>
      </c>
      <c r="AF92" s="25" t="s">
        <v>57</v>
      </c>
      <c r="AG92" s="25" t="s">
        <v>57</v>
      </c>
      <c r="AH92" s="25" t="s">
        <v>57</v>
      </c>
      <c r="AI92" s="25" t="s">
        <v>62</v>
      </c>
      <c r="AJ92" s="27" t="s">
        <v>62</v>
      </c>
      <c r="AK92" s="27" t="s">
        <v>57</v>
      </c>
      <c r="AL92" s="40" t="s">
        <v>57</v>
      </c>
      <c r="AM92" s="28"/>
      <c r="AN92" s="29"/>
      <c r="AO92" s="29">
        <f t="shared" si="2"/>
        <v>70466000</v>
      </c>
    </row>
    <row r="93" spans="1:41" ht="85.5" x14ac:dyDescent="0.25">
      <c r="A93" s="21">
        <v>90</v>
      </c>
      <c r="B93" s="21" t="s">
        <v>43</v>
      </c>
      <c r="C93" s="21" t="s">
        <v>44</v>
      </c>
      <c r="D93" s="80" t="s">
        <v>420</v>
      </c>
      <c r="E93" s="81" t="s">
        <v>208</v>
      </c>
      <c r="F93" s="21" t="s">
        <v>47</v>
      </c>
      <c r="G93" s="81" t="s">
        <v>410</v>
      </c>
      <c r="H93" s="81" t="s">
        <v>97</v>
      </c>
      <c r="I93" s="81" t="s">
        <v>98</v>
      </c>
      <c r="J93" s="81" t="s">
        <v>98</v>
      </c>
      <c r="K93" s="21" t="s">
        <v>411</v>
      </c>
      <c r="L93" s="80">
        <v>310</v>
      </c>
      <c r="M93" s="21" t="s">
        <v>411</v>
      </c>
      <c r="N93" s="82">
        <v>750000000</v>
      </c>
      <c r="O93" s="23">
        <v>80111600</v>
      </c>
      <c r="P93" s="35" t="s">
        <v>424</v>
      </c>
      <c r="Q93" s="46" t="s">
        <v>70</v>
      </c>
      <c r="R93" s="24" t="s">
        <v>70</v>
      </c>
      <c r="S93" s="35">
        <v>11</v>
      </c>
      <c r="T93" s="35" t="s">
        <v>77</v>
      </c>
      <c r="U93" s="24" t="s">
        <v>55</v>
      </c>
      <c r="V93" s="35" t="s">
        <v>92</v>
      </c>
      <c r="W93" s="83">
        <v>70466000</v>
      </c>
      <c r="X93" s="83">
        <v>70466000</v>
      </c>
      <c r="Y93" s="25" t="s">
        <v>57</v>
      </c>
      <c r="Z93" s="25" t="s">
        <v>57</v>
      </c>
      <c r="AA93" s="39" t="s">
        <v>411</v>
      </c>
      <c r="AB93" s="25" t="s">
        <v>59</v>
      </c>
      <c r="AC93" s="35" t="s">
        <v>413</v>
      </c>
      <c r="AD93" s="35" t="s">
        <v>414</v>
      </c>
      <c r="AE93" s="35" t="s">
        <v>415</v>
      </c>
      <c r="AF93" s="25" t="s">
        <v>57</v>
      </c>
      <c r="AG93" s="25" t="s">
        <v>57</v>
      </c>
      <c r="AH93" s="25" t="s">
        <v>57</v>
      </c>
      <c r="AI93" s="25" t="s">
        <v>62</v>
      </c>
      <c r="AJ93" s="27" t="s">
        <v>62</v>
      </c>
      <c r="AK93" s="27" t="s">
        <v>57</v>
      </c>
      <c r="AL93" s="40" t="s">
        <v>57</v>
      </c>
      <c r="AM93" s="28"/>
      <c r="AN93" s="29"/>
      <c r="AO93" s="29">
        <f t="shared" si="2"/>
        <v>70466000</v>
      </c>
    </row>
    <row r="94" spans="1:41" ht="85.5" x14ac:dyDescent="0.25">
      <c r="A94" s="21">
        <v>91</v>
      </c>
      <c r="B94" s="21" t="s">
        <v>43</v>
      </c>
      <c r="C94" s="21" t="s">
        <v>44</v>
      </c>
      <c r="D94" s="21" t="s">
        <v>425</v>
      </c>
      <c r="E94" s="21" t="s">
        <v>288</v>
      </c>
      <c r="F94" s="21" t="s">
        <v>47</v>
      </c>
      <c r="G94" s="21" t="s">
        <v>410</v>
      </c>
      <c r="H94" s="21" t="s">
        <v>49</v>
      </c>
      <c r="I94" s="21" t="s">
        <v>50</v>
      </c>
      <c r="J94" s="21" t="s">
        <v>50</v>
      </c>
      <c r="K94" s="21" t="s">
        <v>426</v>
      </c>
      <c r="L94" s="21">
        <v>102</v>
      </c>
      <c r="M94" s="21" t="s">
        <v>426</v>
      </c>
      <c r="N94" s="22">
        <v>500000000</v>
      </c>
      <c r="O94" s="23">
        <v>80111600</v>
      </c>
      <c r="P94" s="39" t="s">
        <v>427</v>
      </c>
      <c r="Q94" s="46" t="s">
        <v>70</v>
      </c>
      <c r="R94" s="24" t="s">
        <v>70</v>
      </c>
      <c r="S94" s="39">
        <v>11</v>
      </c>
      <c r="T94" s="39" t="s">
        <v>77</v>
      </c>
      <c r="U94" s="24" t="s">
        <v>55</v>
      </c>
      <c r="V94" s="39" t="s">
        <v>92</v>
      </c>
      <c r="W94" s="79">
        <v>70463250</v>
      </c>
      <c r="X94" s="79">
        <v>70463250</v>
      </c>
      <c r="Y94" s="25" t="s">
        <v>57</v>
      </c>
      <c r="Z94" s="25" t="s">
        <v>57</v>
      </c>
      <c r="AA94" s="39" t="s">
        <v>426</v>
      </c>
      <c r="AB94" s="25" t="s">
        <v>59</v>
      </c>
      <c r="AC94" s="39" t="s">
        <v>428</v>
      </c>
      <c r="AD94" s="39" t="s">
        <v>414</v>
      </c>
      <c r="AE94" s="39" t="s">
        <v>429</v>
      </c>
      <c r="AF94" s="25" t="s">
        <v>57</v>
      </c>
      <c r="AG94" s="25" t="s">
        <v>57</v>
      </c>
      <c r="AH94" s="25" t="s">
        <v>57</v>
      </c>
      <c r="AI94" s="25" t="s">
        <v>62</v>
      </c>
      <c r="AJ94" s="27" t="s">
        <v>62</v>
      </c>
      <c r="AK94" s="27" t="s">
        <v>57</v>
      </c>
      <c r="AL94" s="40" t="s">
        <v>57</v>
      </c>
      <c r="AM94" s="28"/>
      <c r="AN94" s="29"/>
      <c r="AO94" s="29">
        <f t="shared" si="2"/>
        <v>70463250</v>
      </c>
    </row>
    <row r="95" spans="1:41" ht="85.5" x14ac:dyDescent="0.25">
      <c r="A95" s="21">
        <v>92</v>
      </c>
      <c r="B95" s="21" t="s">
        <v>43</v>
      </c>
      <c r="C95" s="21" t="s">
        <v>44</v>
      </c>
      <c r="D95" s="21" t="s">
        <v>425</v>
      </c>
      <c r="E95" s="21" t="s">
        <v>288</v>
      </c>
      <c r="F95" s="21" t="s">
        <v>47</v>
      </c>
      <c r="G95" s="21" t="s">
        <v>410</v>
      </c>
      <c r="H95" s="21" t="s">
        <v>49</v>
      </c>
      <c r="I95" s="21" t="s">
        <v>50</v>
      </c>
      <c r="J95" s="21" t="s">
        <v>50</v>
      </c>
      <c r="K95" s="21" t="s">
        <v>426</v>
      </c>
      <c r="L95" s="21">
        <v>102</v>
      </c>
      <c r="M95" s="21" t="s">
        <v>426</v>
      </c>
      <c r="N95" s="22">
        <v>500000000</v>
      </c>
      <c r="O95" s="23">
        <v>80111600</v>
      </c>
      <c r="P95" s="35" t="s">
        <v>430</v>
      </c>
      <c r="Q95" s="46" t="s">
        <v>70</v>
      </c>
      <c r="R95" s="24" t="s">
        <v>70</v>
      </c>
      <c r="S95" s="35">
        <v>11</v>
      </c>
      <c r="T95" s="35" t="s">
        <v>77</v>
      </c>
      <c r="U95" s="24" t="s">
        <v>55</v>
      </c>
      <c r="V95" s="35" t="s">
        <v>138</v>
      </c>
      <c r="W95" s="83">
        <v>70463250</v>
      </c>
      <c r="X95" s="83">
        <v>70463250</v>
      </c>
      <c r="Y95" s="25" t="s">
        <v>57</v>
      </c>
      <c r="Z95" s="25" t="s">
        <v>57</v>
      </c>
      <c r="AA95" s="39" t="s">
        <v>426</v>
      </c>
      <c r="AB95" s="25" t="s">
        <v>59</v>
      </c>
      <c r="AC95" s="35" t="s">
        <v>428</v>
      </c>
      <c r="AD95" s="35" t="s">
        <v>414</v>
      </c>
      <c r="AE95" s="35" t="s">
        <v>429</v>
      </c>
      <c r="AF95" s="25" t="s">
        <v>57</v>
      </c>
      <c r="AG95" s="25" t="s">
        <v>57</v>
      </c>
      <c r="AH95" s="25" t="s">
        <v>57</v>
      </c>
      <c r="AI95" s="25" t="s">
        <v>62</v>
      </c>
      <c r="AJ95" s="27" t="s">
        <v>62</v>
      </c>
      <c r="AK95" s="27" t="s">
        <v>57</v>
      </c>
      <c r="AL95" s="40" t="s">
        <v>57</v>
      </c>
      <c r="AM95" s="28"/>
      <c r="AN95" s="29"/>
      <c r="AO95" s="29">
        <f t="shared" si="2"/>
        <v>70463250</v>
      </c>
    </row>
    <row r="96" spans="1:41" ht="85.5" x14ac:dyDescent="0.25">
      <c r="A96" s="21">
        <v>93</v>
      </c>
      <c r="B96" s="21" t="s">
        <v>43</v>
      </c>
      <c r="C96" s="21" t="s">
        <v>44</v>
      </c>
      <c r="D96" s="21" t="s">
        <v>425</v>
      </c>
      <c r="E96" s="21" t="s">
        <v>288</v>
      </c>
      <c r="F96" s="21" t="s">
        <v>47</v>
      </c>
      <c r="G96" s="21" t="s">
        <v>410</v>
      </c>
      <c r="H96" s="21" t="s">
        <v>49</v>
      </c>
      <c r="I96" s="21" t="s">
        <v>50</v>
      </c>
      <c r="J96" s="21" t="s">
        <v>50</v>
      </c>
      <c r="K96" s="21" t="s">
        <v>426</v>
      </c>
      <c r="L96" s="21">
        <v>102</v>
      </c>
      <c r="M96" s="21" t="s">
        <v>426</v>
      </c>
      <c r="N96" s="22">
        <v>500000000</v>
      </c>
      <c r="O96" s="23">
        <v>80111600</v>
      </c>
      <c r="P96" s="35" t="s">
        <v>431</v>
      </c>
      <c r="Q96" s="46" t="s">
        <v>70</v>
      </c>
      <c r="R96" s="24" t="s">
        <v>70</v>
      </c>
      <c r="S96" s="35">
        <v>11</v>
      </c>
      <c r="T96" s="35" t="s">
        <v>77</v>
      </c>
      <c r="U96" s="24" t="s">
        <v>55</v>
      </c>
      <c r="V96" s="35" t="s">
        <v>138</v>
      </c>
      <c r="W96" s="83">
        <v>70463250</v>
      </c>
      <c r="X96" s="83">
        <v>70463250</v>
      </c>
      <c r="Y96" s="25" t="s">
        <v>57</v>
      </c>
      <c r="Z96" s="25" t="s">
        <v>57</v>
      </c>
      <c r="AA96" s="39" t="s">
        <v>426</v>
      </c>
      <c r="AB96" s="25" t="s">
        <v>59</v>
      </c>
      <c r="AC96" s="35" t="s">
        <v>428</v>
      </c>
      <c r="AD96" s="35" t="s">
        <v>414</v>
      </c>
      <c r="AE96" s="35" t="s">
        <v>429</v>
      </c>
      <c r="AF96" s="25" t="s">
        <v>57</v>
      </c>
      <c r="AG96" s="25" t="s">
        <v>57</v>
      </c>
      <c r="AH96" s="25" t="s">
        <v>57</v>
      </c>
      <c r="AI96" s="25" t="s">
        <v>62</v>
      </c>
      <c r="AJ96" s="27" t="s">
        <v>62</v>
      </c>
      <c r="AK96" s="27" t="s">
        <v>57</v>
      </c>
      <c r="AL96" s="40" t="s">
        <v>57</v>
      </c>
      <c r="AM96" s="28"/>
      <c r="AN96" s="29"/>
      <c r="AO96" s="29">
        <f t="shared" si="2"/>
        <v>70463250</v>
      </c>
    </row>
    <row r="97" spans="1:41" ht="85.5" x14ac:dyDescent="0.25">
      <c r="A97" s="21">
        <v>94</v>
      </c>
      <c r="B97" s="21" t="s">
        <v>43</v>
      </c>
      <c r="C97" s="21" t="s">
        <v>44</v>
      </c>
      <c r="D97" s="21" t="s">
        <v>425</v>
      </c>
      <c r="E97" s="21" t="s">
        <v>288</v>
      </c>
      <c r="F97" s="21" t="s">
        <v>47</v>
      </c>
      <c r="G97" s="21" t="s">
        <v>410</v>
      </c>
      <c r="H97" s="21" t="s">
        <v>49</v>
      </c>
      <c r="I97" s="21" t="s">
        <v>50</v>
      </c>
      <c r="J97" s="21" t="s">
        <v>50</v>
      </c>
      <c r="K97" s="21" t="s">
        <v>426</v>
      </c>
      <c r="L97" s="21">
        <v>102</v>
      </c>
      <c r="M97" s="21" t="s">
        <v>426</v>
      </c>
      <c r="N97" s="22">
        <v>500000000</v>
      </c>
      <c r="O97" s="23">
        <v>80111600</v>
      </c>
      <c r="P97" s="35" t="s">
        <v>432</v>
      </c>
      <c r="Q97" s="46" t="s">
        <v>70</v>
      </c>
      <c r="R97" s="24" t="s">
        <v>70</v>
      </c>
      <c r="S97" s="35">
        <v>11</v>
      </c>
      <c r="T97" s="35" t="s">
        <v>77</v>
      </c>
      <c r="U97" s="24" t="s">
        <v>55</v>
      </c>
      <c r="V97" s="35" t="s">
        <v>138</v>
      </c>
      <c r="W97" s="83">
        <v>70463250</v>
      </c>
      <c r="X97" s="83">
        <v>70463250</v>
      </c>
      <c r="Y97" s="25" t="s">
        <v>57</v>
      </c>
      <c r="Z97" s="25" t="s">
        <v>57</v>
      </c>
      <c r="AA97" s="39" t="s">
        <v>426</v>
      </c>
      <c r="AB97" s="25" t="s">
        <v>59</v>
      </c>
      <c r="AC97" s="35" t="s">
        <v>428</v>
      </c>
      <c r="AD97" s="35" t="s">
        <v>414</v>
      </c>
      <c r="AE97" s="35" t="s">
        <v>429</v>
      </c>
      <c r="AF97" s="25" t="s">
        <v>57</v>
      </c>
      <c r="AG97" s="25" t="s">
        <v>57</v>
      </c>
      <c r="AH97" s="25" t="s">
        <v>57</v>
      </c>
      <c r="AI97" s="25" t="s">
        <v>62</v>
      </c>
      <c r="AJ97" s="27" t="s">
        <v>62</v>
      </c>
      <c r="AK97" s="27" t="s">
        <v>57</v>
      </c>
      <c r="AL97" s="40" t="s">
        <v>57</v>
      </c>
      <c r="AM97" s="28"/>
      <c r="AN97" s="29"/>
      <c r="AO97" s="29">
        <f t="shared" si="2"/>
        <v>70463250</v>
      </c>
    </row>
    <row r="98" spans="1:41" ht="85.5" x14ac:dyDescent="0.25">
      <c r="A98" s="21">
        <v>95</v>
      </c>
      <c r="B98" s="21" t="s">
        <v>43</v>
      </c>
      <c r="C98" s="21" t="s">
        <v>44</v>
      </c>
      <c r="D98" s="21" t="s">
        <v>425</v>
      </c>
      <c r="E98" s="21" t="s">
        <v>288</v>
      </c>
      <c r="F98" s="21" t="s">
        <v>47</v>
      </c>
      <c r="G98" s="21" t="s">
        <v>410</v>
      </c>
      <c r="H98" s="21" t="s">
        <v>49</v>
      </c>
      <c r="I98" s="21" t="s">
        <v>50</v>
      </c>
      <c r="J98" s="21" t="s">
        <v>50</v>
      </c>
      <c r="K98" s="21" t="s">
        <v>426</v>
      </c>
      <c r="L98" s="21">
        <v>102</v>
      </c>
      <c r="M98" s="21" t="s">
        <v>426</v>
      </c>
      <c r="N98" s="22">
        <v>500000000</v>
      </c>
      <c r="O98" s="23">
        <v>80111600</v>
      </c>
      <c r="P98" s="35" t="s">
        <v>433</v>
      </c>
      <c r="Q98" s="46" t="s">
        <v>70</v>
      </c>
      <c r="R98" s="24" t="s">
        <v>70</v>
      </c>
      <c r="S98" s="35">
        <v>11</v>
      </c>
      <c r="T98" s="35" t="s">
        <v>77</v>
      </c>
      <c r="U98" s="24" t="s">
        <v>55</v>
      </c>
      <c r="V98" s="35" t="s">
        <v>138</v>
      </c>
      <c r="W98" s="83">
        <v>70463250</v>
      </c>
      <c r="X98" s="83">
        <v>70463250</v>
      </c>
      <c r="Y98" s="25" t="s">
        <v>57</v>
      </c>
      <c r="Z98" s="25" t="s">
        <v>57</v>
      </c>
      <c r="AA98" s="39" t="s">
        <v>426</v>
      </c>
      <c r="AB98" s="25" t="s">
        <v>59</v>
      </c>
      <c r="AC98" s="35" t="s">
        <v>428</v>
      </c>
      <c r="AD98" s="35" t="s">
        <v>414</v>
      </c>
      <c r="AE98" s="35" t="s">
        <v>429</v>
      </c>
      <c r="AF98" s="25" t="s">
        <v>57</v>
      </c>
      <c r="AG98" s="25" t="s">
        <v>57</v>
      </c>
      <c r="AH98" s="25" t="s">
        <v>57</v>
      </c>
      <c r="AI98" s="25" t="s">
        <v>62</v>
      </c>
      <c r="AJ98" s="27" t="s">
        <v>62</v>
      </c>
      <c r="AK98" s="27" t="s">
        <v>57</v>
      </c>
      <c r="AL98" s="40" t="s">
        <v>57</v>
      </c>
      <c r="AM98" s="28"/>
      <c r="AN98" s="29"/>
      <c r="AO98" s="29">
        <f t="shared" si="2"/>
        <v>70463250</v>
      </c>
    </row>
    <row r="99" spans="1:41" ht="71.25" x14ac:dyDescent="0.25">
      <c r="A99" s="21">
        <v>96</v>
      </c>
      <c r="B99" s="21" t="s">
        <v>118</v>
      </c>
      <c r="C99" s="21" t="s">
        <v>434</v>
      </c>
      <c r="D99" s="21" t="s">
        <v>425</v>
      </c>
      <c r="E99" s="21" t="s">
        <v>288</v>
      </c>
      <c r="F99" s="21" t="s">
        <v>47</v>
      </c>
      <c r="G99" s="21" t="s">
        <v>410</v>
      </c>
      <c r="H99" s="21" t="s">
        <v>49</v>
      </c>
      <c r="I99" s="21" t="s">
        <v>50</v>
      </c>
      <c r="J99" s="21" t="s">
        <v>50</v>
      </c>
      <c r="K99" s="21" t="s">
        <v>426</v>
      </c>
      <c r="L99" s="21">
        <v>102</v>
      </c>
      <c r="M99" s="21" t="s">
        <v>426</v>
      </c>
      <c r="N99" s="22">
        <v>500000000</v>
      </c>
      <c r="O99" s="23">
        <v>80111600</v>
      </c>
      <c r="P99" s="35" t="s">
        <v>435</v>
      </c>
      <c r="Q99" s="46" t="s">
        <v>70</v>
      </c>
      <c r="R99" s="24" t="s">
        <v>70</v>
      </c>
      <c r="S99" s="35">
        <v>11</v>
      </c>
      <c r="T99" s="35" t="s">
        <v>77</v>
      </c>
      <c r="U99" s="24" t="s">
        <v>55</v>
      </c>
      <c r="V99" s="35" t="s">
        <v>138</v>
      </c>
      <c r="W99" s="83">
        <v>70463250</v>
      </c>
      <c r="X99" s="83">
        <v>70463250</v>
      </c>
      <c r="Y99" s="25" t="s">
        <v>57</v>
      </c>
      <c r="Z99" s="25" t="s">
        <v>57</v>
      </c>
      <c r="AA99" s="39" t="s">
        <v>426</v>
      </c>
      <c r="AB99" s="25" t="s">
        <v>59</v>
      </c>
      <c r="AC99" s="35" t="s">
        <v>428</v>
      </c>
      <c r="AD99" s="35" t="s">
        <v>414</v>
      </c>
      <c r="AE99" s="35" t="s">
        <v>429</v>
      </c>
      <c r="AF99" s="25" t="s">
        <v>57</v>
      </c>
      <c r="AG99" s="25" t="s">
        <v>57</v>
      </c>
      <c r="AH99" s="25" t="s">
        <v>57</v>
      </c>
      <c r="AI99" s="25" t="s">
        <v>62</v>
      </c>
      <c r="AJ99" s="27" t="s">
        <v>62</v>
      </c>
      <c r="AK99" s="27" t="s">
        <v>57</v>
      </c>
      <c r="AL99" s="40" t="s">
        <v>57</v>
      </c>
      <c r="AM99" s="28"/>
      <c r="AN99" s="29"/>
      <c r="AO99" s="29">
        <f t="shared" si="2"/>
        <v>70463250</v>
      </c>
    </row>
    <row r="100" spans="1:41" ht="71.25" x14ac:dyDescent="0.25">
      <c r="A100" s="21">
        <v>97</v>
      </c>
      <c r="B100" s="21" t="s">
        <v>118</v>
      </c>
      <c r="C100" s="21" t="s">
        <v>434</v>
      </c>
      <c r="D100" s="21" t="s">
        <v>425</v>
      </c>
      <c r="E100" s="21" t="s">
        <v>288</v>
      </c>
      <c r="F100" s="21" t="s">
        <v>47</v>
      </c>
      <c r="G100" s="21" t="s">
        <v>410</v>
      </c>
      <c r="H100" s="21" t="s">
        <v>49</v>
      </c>
      <c r="I100" s="21" t="s">
        <v>50</v>
      </c>
      <c r="J100" s="21" t="s">
        <v>50</v>
      </c>
      <c r="K100" s="21" t="s">
        <v>426</v>
      </c>
      <c r="L100" s="21">
        <v>102</v>
      </c>
      <c r="M100" s="21" t="s">
        <v>426</v>
      </c>
      <c r="N100" s="22">
        <v>500000000</v>
      </c>
      <c r="O100" s="23">
        <v>80111600</v>
      </c>
      <c r="P100" s="35" t="s">
        <v>436</v>
      </c>
      <c r="Q100" s="46" t="s">
        <v>70</v>
      </c>
      <c r="R100" s="24" t="s">
        <v>70</v>
      </c>
      <c r="S100" s="35">
        <v>11</v>
      </c>
      <c r="T100" s="35" t="s">
        <v>77</v>
      </c>
      <c r="U100" s="24" t="s">
        <v>55</v>
      </c>
      <c r="V100" s="35" t="s">
        <v>138</v>
      </c>
      <c r="W100" s="83">
        <v>70463250</v>
      </c>
      <c r="X100" s="83">
        <v>70463250</v>
      </c>
      <c r="Y100" s="25" t="s">
        <v>57</v>
      </c>
      <c r="Z100" s="25" t="s">
        <v>57</v>
      </c>
      <c r="AA100" s="39" t="s">
        <v>426</v>
      </c>
      <c r="AB100" s="25" t="s">
        <v>59</v>
      </c>
      <c r="AC100" s="35" t="s">
        <v>428</v>
      </c>
      <c r="AD100" s="35" t="s">
        <v>414</v>
      </c>
      <c r="AE100" s="35" t="s">
        <v>429</v>
      </c>
      <c r="AF100" s="25" t="s">
        <v>57</v>
      </c>
      <c r="AG100" s="25" t="s">
        <v>57</v>
      </c>
      <c r="AH100" s="25" t="s">
        <v>57</v>
      </c>
      <c r="AI100" s="25" t="s">
        <v>62</v>
      </c>
      <c r="AJ100" s="27" t="s">
        <v>62</v>
      </c>
      <c r="AK100" s="27" t="s">
        <v>57</v>
      </c>
      <c r="AL100" s="40" t="s">
        <v>57</v>
      </c>
      <c r="AM100" s="28"/>
      <c r="AN100" s="29"/>
      <c r="AO100" s="29">
        <f t="shared" si="2"/>
        <v>70463250</v>
      </c>
    </row>
    <row r="101" spans="1:41" ht="185.25" x14ac:dyDescent="0.25">
      <c r="A101" s="21">
        <v>98</v>
      </c>
      <c r="B101" s="21" t="s">
        <v>118</v>
      </c>
      <c r="C101" s="21" t="s">
        <v>434</v>
      </c>
      <c r="D101" s="21" t="s">
        <v>437</v>
      </c>
      <c r="E101" s="84" t="s">
        <v>438</v>
      </c>
      <c r="F101" s="21" t="s">
        <v>47</v>
      </c>
      <c r="G101" s="77" t="s">
        <v>439</v>
      </c>
      <c r="H101" s="77" t="s">
        <v>440</v>
      </c>
      <c r="I101" s="77" t="s">
        <v>441</v>
      </c>
      <c r="J101" s="77" t="s">
        <v>441</v>
      </c>
      <c r="K101" s="21" t="s">
        <v>442</v>
      </c>
      <c r="L101" s="21">
        <v>101</v>
      </c>
      <c r="M101" s="21" t="s">
        <v>442</v>
      </c>
      <c r="N101" s="85">
        <v>13265105716</v>
      </c>
      <c r="O101" s="25">
        <v>80141600</v>
      </c>
      <c r="P101" s="63" t="s">
        <v>443</v>
      </c>
      <c r="Q101" s="46" t="s">
        <v>70</v>
      </c>
      <c r="R101" s="24" t="s">
        <v>91</v>
      </c>
      <c r="S101" s="24">
        <v>11</v>
      </c>
      <c r="T101" s="24" t="s">
        <v>77</v>
      </c>
      <c r="U101" s="25" t="s">
        <v>183</v>
      </c>
      <c r="V101" s="24" t="s">
        <v>56</v>
      </c>
      <c r="W101" s="26">
        <v>12100000000</v>
      </c>
      <c r="X101" s="26">
        <f>1100000000*7</f>
        <v>7700000000</v>
      </c>
      <c r="Y101" s="25" t="s">
        <v>62</v>
      </c>
      <c r="Z101" s="24" t="s">
        <v>444</v>
      </c>
      <c r="AA101" s="24" t="s">
        <v>442</v>
      </c>
      <c r="AB101" s="25" t="s">
        <v>59</v>
      </c>
      <c r="AC101" s="24" t="s">
        <v>445</v>
      </c>
      <c r="AD101" s="35" t="s">
        <v>414</v>
      </c>
      <c r="AE101" s="35" t="s">
        <v>415</v>
      </c>
      <c r="AF101" s="25" t="s">
        <v>57</v>
      </c>
      <c r="AG101" s="25" t="s">
        <v>57</v>
      </c>
      <c r="AH101" s="25" t="s">
        <v>57</v>
      </c>
      <c r="AI101" s="25" t="s">
        <v>62</v>
      </c>
      <c r="AJ101" s="27" t="s">
        <v>62</v>
      </c>
      <c r="AK101" s="27" t="s">
        <v>57</v>
      </c>
      <c r="AL101" s="40" t="s">
        <v>57</v>
      </c>
      <c r="AM101" s="28"/>
      <c r="AN101" s="29"/>
      <c r="AO101" s="29">
        <f t="shared" si="2"/>
        <v>12100000000</v>
      </c>
    </row>
    <row r="102" spans="1:41" ht="71.25" x14ac:dyDescent="0.25">
      <c r="A102" s="21">
        <v>99</v>
      </c>
      <c r="B102" s="21" t="s">
        <v>446</v>
      </c>
      <c r="C102" s="21" t="s">
        <v>447</v>
      </c>
      <c r="D102" s="21" t="s">
        <v>448</v>
      </c>
      <c r="E102" s="84" t="s">
        <v>449</v>
      </c>
      <c r="F102" s="21" t="s">
        <v>47</v>
      </c>
      <c r="G102" s="21" t="s">
        <v>186</v>
      </c>
      <c r="H102" s="77" t="s">
        <v>450</v>
      </c>
      <c r="I102" s="77" t="s">
        <v>451</v>
      </c>
      <c r="J102" s="77" t="s">
        <v>452</v>
      </c>
      <c r="K102" s="21" t="s">
        <v>453</v>
      </c>
      <c r="L102" s="21">
        <v>440</v>
      </c>
      <c r="M102" s="21" t="s">
        <v>453</v>
      </c>
      <c r="N102" s="85">
        <v>12400000000</v>
      </c>
      <c r="O102" s="25">
        <v>80131800</v>
      </c>
      <c r="P102" s="63" t="s">
        <v>454</v>
      </c>
      <c r="Q102" s="46" t="s">
        <v>70</v>
      </c>
      <c r="R102" s="24" t="s">
        <v>70</v>
      </c>
      <c r="S102" s="24">
        <v>12</v>
      </c>
      <c r="T102" s="24" t="s">
        <v>77</v>
      </c>
      <c r="U102" s="25" t="s">
        <v>183</v>
      </c>
      <c r="V102" s="24" t="s">
        <v>92</v>
      </c>
      <c r="W102" s="26">
        <v>8300000000</v>
      </c>
      <c r="X102" s="26">
        <v>8300000000</v>
      </c>
      <c r="Y102" s="25" t="s">
        <v>57</v>
      </c>
      <c r="Z102" s="54" t="s">
        <v>57</v>
      </c>
      <c r="AA102" s="24" t="s">
        <v>453</v>
      </c>
      <c r="AB102" s="25" t="s">
        <v>59</v>
      </c>
      <c r="AC102" s="24" t="s">
        <v>445</v>
      </c>
      <c r="AD102" s="35" t="s">
        <v>414</v>
      </c>
      <c r="AE102" s="35" t="s">
        <v>415</v>
      </c>
      <c r="AF102" s="25" t="s">
        <v>57</v>
      </c>
      <c r="AG102" s="25" t="s">
        <v>57</v>
      </c>
      <c r="AH102" s="25" t="s">
        <v>57</v>
      </c>
      <c r="AI102" s="25" t="s">
        <v>62</v>
      </c>
      <c r="AJ102" s="27" t="s">
        <v>62</v>
      </c>
      <c r="AK102" s="27" t="s">
        <v>57</v>
      </c>
      <c r="AL102" s="40" t="s">
        <v>57</v>
      </c>
      <c r="AM102" s="28"/>
      <c r="AN102" s="29"/>
      <c r="AO102" s="29">
        <f t="shared" si="2"/>
        <v>8300000000</v>
      </c>
    </row>
    <row r="103" spans="1:41" ht="71.25" x14ac:dyDescent="0.25">
      <c r="A103" s="21">
        <v>100</v>
      </c>
      <c r="B103" s="21" t="s">
        <v>118</v>
      </c>
      <c r="C103" s="21" t="s">
        <v>119</v>
      </c>
      <c r="D103" s="21" t="s">
        <v>455</v>
      </c>
      <c r="E103" s="77" t="s">
        <v>456</v>
      </c>
      <c r="F103" s="21" t="s">
        <v>47</v>
      </c>
      <c r="G103" s="21" t="s">
        <v>186</v>
      </c>
      <c r="H103" s="77" t="s">
        <v>457</v>
      </c>
      <c r="I103" s="77" t="s">
        <v>458</v>
      </c>
      <c r="J103" s="77" t="s">
        <v>459</v>
      </c>
      <c r="K103" s="21" t="s">
        <v>453</v>
      </c>
      <c r="L103" s="21">
        <v>440</v>
      </c>
      <c r="M103" s="21" t="s">
        <v>453</v>
      </c>
      <c r="N103" s="85">
        <v>2420000000</v>
      </c>
      <c r="O103" s="24" t="s">
        <v>460</v>
      </c>
      <c r="P103" s="24" t="s">
        <v>461</v>
      </c>
      <c r="Q103" s="46" t="s">
        <v>70</v>
      </c>
      <c r="R103" s="24" t="s">
        <v>70</v>
      </c>
      <c r="S103" s="24">
        <v>12</v>
      </c>
      <c r="T103" s="24" t="s">
        <v>77</v>
      </c>
      <c r="U103" s="25" t="s">
        <v>183</v>
      </c>
      <c r="V103" s="24" t="s">
        <v>92</v>
      </c>
      <c r="W103" s="26">
        <v>2300000000</v>
      </c>
      <c r="X103" s="26">
        <v>2300000000</v>
      </c>
      <c r="Y103" s="25" t="s">
        <v>57</v>
      </c>
      <c r="Z103" s="54" t="s">
        <v>57</v>
      </c>
      <c r="AA103" s="24" t="s">
        <v>453</v>
      </c>
      <c r="AB103" s="25" t="s">
        <v>59</v>
      </c>
      <c r="AC103" s="24" t="s">
        <v>445</v>
      </c>
      <c r="AD103" s="35" t="s">
        <v>414</v>
      </c>
      <c r="AE103" s="35" t="s">
        <v>415</v>
      </c>
      <c r="AF103" s="25" t="s">
        <v>57</v>
      </c>
      <c r="AG103" s="25" t="s">
        <v>57</v>
      </c>
      <c r="AH103" s="25" t="s">
        <v>57</v>
      </c>
      <c r="AI103" s="25" t="s">
        <v>62</v>
      </c>
      <c r="AJ103" s="27" t="s">
        <v>62</v>
      </c>
      <c r="AK103" s="27" t="s">
        <v>57</v>
      </c>
      <c r="AL103" s="40" t="s">
        <v>57</v>
      </c>
      <c r="AM103" s="28"/>
      <c r="AN103" s="29"/>
      <c r="AO103" s="29">
        <f t="shared" si="2"/>
        <v>2300000000</v>
      </c>
    </row>
    <row r="104" spans="1:41" ht="99.75" x14ac:dyDescent="0.25">
      <c r="A104" s="21">
        <v>101</v>
      </c>
      <c r="B104" s="21" t="s">
        <v>43</v>
      </c>
      <c r="C104" s="21" t="s">
        <v>44</v>
      </c>
      <c r="D104" s="21" t="s">
        <v>462</v>
      </c>
      <c r="E104" s="21" t="s">
        <v>463</v>
      </c>
      <c r="F104" s="21" t="s">
        <v>47</v>
      </c>
      <c r="G104" s="21" t="s">
        <v>186</v>
      </c>
      <c r="H104" s="77" t="s">
        <v>464</v>
      </c>
      <c r="I104" s="77" t="s">
        <v>465</v>
      </c>
      <c r="J104" s="84" t="s">
        <v>466</v>
      </c>
      <c r="K104" s="21" t="s">
        <v>453</v>
      </c>
      <c r="L104" s="21">
        <v>440</v>
      </c>
      <c r="M104" s="21" t="s">
        <v>453</v>
      </c>
      <c r="N104" s="22">
        <v>2307220177</v>
      </c>
      <c r="O104" s="24" t="s">
        <v>467</v>
      </c>
      <c r="P104" s="37" t="s">
        <v>468</v>
      </c>
      <c r="Q104" s="36" t="s">
        <v>91</v>
      </c>
      <c r="R104" s="37" t="s">
        <v>100</v>
      </c>
      <c r="S104" s="24">
        <v>12</v>
      </c>
      <c r="T104" s="24" t="s">
        <v>77</v>
      </c>
      <c r="U104" s="25" t="s">
        <v>183</v>
      </c>
      <c r="V104" s="24" t="s">
        <v>92</v>
      </c>
      <c r="W104" s="26">
        <v>1450000000</v>
      </c>
      <c r="X104" s="26">
        <v>1450000000</v>
      </c>
      <c r="Y104" s="25" t="s">
        <v>57</v>
      </c>
      <c r="Z104" s="54" t="s">
        <v>57</v>
      </c>
      <c r="AA104" s="24" t="s">
        <v>453</v>
      </c>
      <c r="AB104" s="25" t="s">
        <v>59</v>
      </c>
      <c r="AC104" s="24" t="s">
        <v>445</v>
      </c>
      <c r="AD104" s="35" t="s">
        <v>414</v>
      </c>
      <c r="AE104" s="35" t="s">
        <v>415</v>
      </c>
      <c r="AF104" s="25" t="s">
        <v>57</v>
      </c>
      <c r="AG104" s="25" t="s">
        <v>57</v>
      </c>
      <c r="AH104" s="25" t="s">
        <v>57</v>
      </c>
      <c r="AI104" s="25" t="s">
        <v>62</v>
      </c>
      <c r="AJ104" s="27" t="s">
        <v>62</v>
      </c>
      <c r="AK104" s="27" t="s">
        <v>57</v>
      </c>
      <c r="AL104" s="40" t="s">
        <v>57</v>
      </c>
      <c r="AM104" s="28"/>
      <c r="AN104" s="29"/>
      <c r="AO104" s="29">
        <f t="shared" si="2"/>
        <v>1450000000</v>
      </c>
    </row>
    <row r="105" spans="1:41" ht="85.5" x14ac:dyDescent="0.25">
      <c r="A105" s="21">
        <v>102</v>
      </c>
      <c r="B105" s="21" t="s">
        <v>43</v>
      </c>
      <c r="C105" s="21" t="s">
        <v>44</v>
      </c>
      <c r="D105" s="21" t="s">
        <v>469</v>
      </c>
      <c r="E105" s="21" t="s">
        <v>470</v>
      </c>
      <c r="F105" s="21" t="s">
        <v>47</v>
      </c>
      <c r="G105" s="21" t="s">
        <v>186</v>
      </c>
      <c r="H105" s="21" t="s">
        <v>471</v>
      </c>
      <c r="I105" s="21" t="s">
        <v>472</v>
      </c>
      <c r="J105" s="21" t="s">
        <v>472</v>
      </c>
      <c r="K105" s="21" t="s">
        <v>473</v>
      </c>
      <c r="L105" s="21">
        <v>430</v>
      </c>
      <c r="M105" s="21" t="s">
        <v>473</v>
      </c>
      <c r="N105" s="85">
        <v>100000000</v>
      </c>
      <c r="O105" s="25" t="s">
        <v>474</v>
      </c>
      <c r="P105" s="39" t="s">
        <v>475</v>
      </c>
      <c r="Q105" s="25" t="s">
        <v>70</v>
      </c>
      <c r="R105" s="25" t="s">
        <v>70</v>
      </c>
      <c r="S105" s="25">
        <v>9</v>
      </c>
      <c r="T105" s="25" t="s">
        <v>77</v>
      </c>
      <c r="U105" s="25" t="s">
        <v>183</v>
      </c>
      <c r="V105" s="25" t="s">
        <v>56</v>
      </c>
      <c r="W105" s="44">
        <v>100000000</v>
      </c>
      <c r="X105" s="44">
        <v>100000000</v>
      </c>
      <c r="Y105" s="25" t="s">
        <v>57</v>
      </c>
      <c r="Z105" s="25" t="s">
        <v>57</v>
      </c>
      <c r="AA105" s="25" t="s">
        <v>476</v>
      </c>
      <c r="AB105" s="25" t="s">
        <v>59</v>
      </c>
      <c r="AC105" s="25" t="s">
        <v>477</v>
      </c>
      <c r="AD105" s="25" t="s">
        <v>294</v>
      </c>
      <c r="AE105" s="45" t="s">
        <v>478</v>
      </c>
      <c r="AF105" s="25" t="s">
        <v>57</v>
      </c>
      <c r="AG105" s="25" t="s">
        <v>57</v>
      </c>
      <c r="AH105" s="25" t="s">
        <v>57</v>
      </c>
      <c r="AI105" s="25" t="s">
        <v>62</v>
      </c>
      <c r="AJ105" s="27" t="s">
        <v>62</v>
      </c>
      <c r="AK105" s="27" t="s">
        <v>57</v>
      </c>
      <c r="AL105" s="40" t="s">
        <v>57</v>
      </c>
      <c r="AM105" s="28"/>
      <c r="AN105" s="29"/>
      <c r="AO105" s="29">
        <f t="shared" si="2"/>
        <v>100000000</v>
      </c>
    </row>
    <row r="106" spans="1:41" ht="71.25" x14ac:dyDescent="0.25">
      <c r="A106" s="21">
        <v>103</v>
      </c>
      <c r="B106" s="21" t="s">
        <v>102</v>
      </c>
      <c r="C106" s="21" t="s">
        <v>103</v>
      </c>
      <c r="D106" s="21" t="s">
        <v>479</v>
      </c>
      <c r="E106" s="21" t="s">
        <v>479</v>
      </c>
      <c r="F106" s="21" t="s">
        <v>47</v>
      </c>
      <c r="G106" s="21" t="s">
        <v>479</v>
      </c>
      <c r="H106" s="21" t="s">
        <v>479</v>
      </c>
      <c r="I106" s="21" t="s">
        <v>479</v>
      </c>
      <c r="J106" s="21" t="s">
        <v>479</v>
      </c>
      <c r="K106" s="21" t="s">
        <v>473</v>
      </c>
      <c r="L106" s="21">
        <v>430</v>
      </c>
      <c r="M106" s="21" t="s">
        <v>473</v>
      </c>
      <c r="N106" s="85">
        <v>0</v>
      </c>
      <c r="O106" s="23" t="s">
        <v>480</v>
      </c>
      <c r="P106" s="86" t="s">
        <v>481</v>
      </c>
      <c r="Q106" s="23" t="s">
        <v>91</v>
      </c>
      <c r="R106" s="23" t="s">
        <v>91</v>
      </c>
      <c r="S106" s="23">
        <v>9</v>
      </c>
      <c r="T106" s="23" t="s">
        <v>77</v>
      </c>
      <c r="U106" s="25" t="s">
        <v>157</v>
      </c>
      <c r="V106" s="23" t="s">
        <v>56</v>
      </c>
      <c r="W106" s="87">
        <v>0</v>
      </c>
      <c r="X106" s="87">
        <v>0</v>
      </c>
      <c r="Y106" s="25" t="s">
        <v>57</v>
      </c>
      <c r="Z106" s="25" t="s">
        <v>57</v>
      </c>
      <c r="AA106" s="25" t="s">
        <v>476</v>
      </c>
      <c r="AB106" s="25" t="s">
        <v>59</v>
      </c>
      <c r="AC106" s="23" t="s">
        <v>477</v>
      </c>
      <c r="AD106" s="25" t="s">
        <v>294</v>
      </c>
      <c r="AE106" s="88" t="s">
        <v>478</v>
      </c>
      <c r="AF106" s="25" t="s">
        <v>57</v>
      </c>
      <c r="AG106" s="25" t="s">
        <v>57</v>
      </c>
      <c r="AH106" s="25" t="s">
        <v>57</v>
      </c>
      <c r="AI106" s="25" t="s">
        <v>62</v>
      </c>
      <c r="AJ106" s="27" t="s">
        <v>62</v>
      </c>
      <c r="AK106" s="27" t="s">
        <v>57</v>
      </c>
      <c r="AL106" s="40" t="s">
        <v>57</v>
      </c>
      <c r="AM106" s="28"/>
      <c r="AN106" s="29"/>
      <c r="AO106" s="29">
        <f t="shared" si="2"/>
        <v>0</v>
      </c>
    </row>
    <row r="107" spans="1:41" ht="71.25" x14ac:dyDescent="0.25">
      <c r="A107" s="21">
        <v>104</v>
      </c>
      <c r="B107" s="21" t="s">
        <v>102</v>
      </c>
      <c r="C107" s="21" t="s">
        <v>482</v>
      </c>
      <c r="D107" s="21" t="s">
        <v>483</v>
      </c>
      <c r="E107" s="21" t="s">
        <v>484</v>
      </c>
      <c r="F107" s="21" t="s">
        <v>47</v>
      </c>
      <c r="G107" s="21" t="s">
        <v>186</v>
      </c>
      <c r="H107" s="21" t="s">
        <v>485</v>
      </c>
      <c r="I107" s="21" t="s">
        <v>486</v>
      </c>
      <c r="J107" s="21" t="s">
        <v>487</v>
      </c>
      <c r="K107" s="21" t="s">
        <v>473</v>
      </c>
      <c r="L107" s="21">
        <v>430</v>
      </c>
      <c r="M107" s="21" t="s">
        <v>473</v>
      </c>
      <c r="N107" s="85">
        <v>746791936</v>
      </c>
      <c r="O107" s="23">
        <v>25172700</v>
      </c>
      <c r="P107" s="86" t="s">
        <v>488</v>
      </c>
      <c r="Q107" s="23" t="s">
        <v>100</v>
      </c>
      <c r="R107" s="23" t="s">
        <v>100</v>
      </c>
      <c r="S107" s="23">
        <v>8</v>
      </c>
      <c r="T107" s="23" t="s">
        <v>77</v>
      </c>
      <c r="U107" s="25" t="s">
        <v>183</v>
      </c>
      <c r="V107" s="23" t="s">
        <v>56</v>
      </c>
      <c r="W107" s="87">
        <v>750000000</v>
      </c>
      <c r="X107" s="87">
        <v>750000000</v>
      </c>
      <c r="Y107" s="25" t="s">
        <v>57</v>
      </c>
      <c r="Z107" s="25" t="s">
        <v>57</v>
      </c>
      <c r="AA107" s="25" t="s">
        <v>476</v>
      </c>
      <c r="AB107" s="25" t="s">
        <v>59</v>
      </c>
      <c r="AC107" s="23" t="s">
        <v>477</v>
      </c>
      <c r="AD107" s="25" t="s">
        <v>294</v>
      </c>
      <c r="AE107" s="88" t="s">
        <v>478</v>
      </c>
      <c r="AF107" s="25" t="s">
        <v>57</v>
      </c>
      <c r="AG107" s="25" t="s">
        <v>57</v>
      </c>
      <c r="AH107" s="25" t="s">
        <v>57</v>
      </c>
      <c r="AI107" s="25" t="s">
        <v>62</v>
      </c>
      <c r="AJ107" s="27" t="s">
        <v>62</v>
      </c>
      <c r="AK107" s="27" t="s">
        <v>57</v>
      </c>
      <c r="AL107" s="40" t="s">
        <v>57</v>
      </c>
      <c r="AM107" s="28"/>
      <c r="AN107" s="29"/>
      <c r="AO107" s="29">
        <f t="shared" si="2"/>
        <v>750000000</v>
      </c>
    </row>
    <row r="108" spans="1:41" s="43" customFormat="1" ht="85.5" x14ac:dyDescent="0.25">
      <c r="A108" s="21">
        <v>105</v>
      </c>
      <c r="B108" s="21" t="s">
        <v>43</v>
      </c>
      <c r="C108" s="21" t="s">
        <v>44</v>
      </c>
      <c r="D108" s="21" t="s">
        <v>489</v>
      </c>
      <c r="E108" s="21" t="s">
        <v>490</v>
      </c>
      <c r="F108" s="21" t="s">
        <v>47</v>
      </c>
      <c r="G108" s="21" t="s">
        <v>487</v>
      </c>
      <c r="H108" s="21" t="s">
        <v>49</v>
      </c>
      <c r="I108" s="21" t="s">
        <v>50</v>
      </c>
      <c r="J108" s="21" t="s">
        <v>491</v>
      </c>
      <c r="K108" s="21" t="s">
        <v>492</v>
      </c>
      <c r="L108" s="21">
        <v>200</v>
      </c>
      <c r="M108" s="21" t="s">
        <v>492</v>
      </c>
      <c r="N108" s="22">
        <v>288000000</v>
      </c>
      <c r="O108" s="35">
        <v>80111600</v>
      </c>
      <c r="P108" s="37" t="s">
        <v>493</v>
      </c>
      <c r="Q108" s="36" t="s">
        <v>90</v>
      </c>
      <c r="R108" s="36" t="s">
        <v>70</v>
      </c>
      <c r="S108" s="37">
        <v>180</v>
      </c>
      <c r="T108" s="37" t="s">
        <v>54</v>
      </c>
      <c r="U108" s="37" t="s">
        <v>55</v>
      </c>
      <c r="V108" s="37" t="s">
        <v>92</v>
      </c>
      <c r="W108" s="38">
        <v>54600000</v>
      </c>
      <c r="X108" s="38">
        <v>54600000</v>
      </c>
      <c r="Y108" s="39" t="s">
        <v>57</v>
      </c>
      <c r="Z108" s="39" t="s">
        <v>57</v>
      </c>
      <c r="AA108" s="37" t="s">
        <v>492</v>
      </c>
      <c r="AB108" s="39" t="s">
        <v>59</v>
      </c>
      <c r="AC108" s="37" t="s">
        <v>494</v>
      </c>
      <c r="AD108" s="37">
        <v>6017431444</v>
      </c>
      <c r="AE108" s="89" t="s">
        <v>495</v>
      </c>
      <c r="AF108" s="37" t="s">
        <v>57</v>
      </c>
      <c r="AG108" s="39" t="s">
        <v>57</v>
      </c>
      <c r="AH108" s="39" t="s">
        <v>57</v>
      </c>
      <c r="AI108" s="62" t="s">
        <v>57</v>
      </c>
      <c r="AJ108" s="27" t="s">
        <v>62</v>
      </c>
      <c r="AK108" s="40" t="s">
        <v>62</v>
      </c>
      <c r="AL108" s="40" t="s">
        <v>62</v>
      </c>
      <c r="AM108" s="41" t="s">
        <v>496</v>
      </c>
      <c r="AN108" s="42">
        <v>54600000</v>
      </c>
      <c r="AO108" s="29">
        <f t="shared" si="2"/>
        <v>0</v>
      </c>
    </row>
    <row r="109" spans="1:41" s="43" customFormat="1" ht="85.5" x14ac:dyDescent="0.25">
      <c r="A109" s="21">
        <v>106</v>
      </c>
      <c r="B109" s="21" t="s">
        <v>43</v>
      </c>
      <c r="C109" s="21" t="s">
        <v>44</v>
      </c>
      <c r="D109" s="21" t="s">
        <v>489</v>
      </c>
      <c r="E109" s="21" t="s">
        <v>490</v>
      </c>
      <c r="F109" s="21" t="s">
        <v>47</v>
      </c>
      <c r="G109" s="21" t="s">
        <v>487</v>
      </c>
      <c r="H109" s="21" t="s">
        <v>49</v>
      </c>
      <c r="I109" s="21" t="s">
        <v>50</v>
      </c>
      <c r="J109" s="21" t="s">
        <v>491</v>
      </c>
      <c r="K109" s="21" t="s">
        <v>492</v>
      </c>
      <c r="L109" s="21">
        <v>200</v>
      </c>
      <c r="M109" s="21" t="s">
        <v>492</v>
      </c>
      <c r="N109" s="22">
        <v>288000000</v>
      </c>
      <c r="O109" s="35">
        <v>80111600</v>
      </c>
      <c r="P109" s="37" t="s">
        <v>278</v>
      </c>
      <c r="Q109" s="36" t="s">
        <v>90</v>
      </c>
      <c r="R109" s="36" t="s">
        <v>70</v>
      </c>
      <c r="S109" s="37">
        <v>180</v>
      </c>
      <c r="T109" s="37" t="s">
        <v>54</v>
      </c>
      <c r="U109" s="37" t="s">
        <v>55</v>
      </c>
      <c r="V109" s="37" t="s">
        <v>92</v>
      </c>
      <c r="W109" s="38">
        <v>54600000</v>
      </c>
      <c r="X109" s="38">
        <v>54600000</v>
      </c>
      <c r="Y109" s="39" t="s">
        <v>57</v>
      </c>
      <c r="Z109" s="39" t="s">
        <v>57</v>
      </c>
      <c r="AA109" s="37" t="s">
        <v>492</v>
      </c>
      <c r="AB109" s="39" t="s">
        <v>59</v>
      </c>
      <c r="AC109" s="37" t="s">
        <v>494</v>
      </c>
      <c r="AD109" s="37">
        <v>6017431444</v>
      </c>
      <c r="AE109" s="37" t="s">
        <v>495</v>
      </c>
      <c r="AF109" s="37" t="s">
        <v>57</v>
      </c>
      <c r="AG109" s="39" t="s">
        <v>57</v>
      </c>
      <c r="AH109" s="39" t="s">
        <v>57</v>
      </c>
      <c r="AI109" s="62" t="s">
        <v>57</v>
      </c>
      <c r="AJ109" s="27" t="s">
        <v>62</v>
      </c>
      <c r="AK109" s="40" t="s">
        <v>62</v>
      </c>
      <c r="AL109" s="40" t="s">
        <v>62</v>
      </c>
      <c r="AM109" s="41" t="s">
        <v>497</v>
      </c>
      <c r="AN109" s="42">
        <v>54600000</v>
      </c>
      <c r="AO109" s="29">
        <f t="shared" si="2"/>
        <v>0</v>
      </c>
    </row>
    <row r="110" spans="1:41" s="43" customFormat="1" ht="85.5" x14ac:dyDescent="0.25">
      <c r="A110" s="21">
        <v>107</v>
      </c>
      <c r="B110" s="21" t="s">
        <v>43</v>
      </c>
      <c r="C110" s="21" t="s">
        <v>44</v>
      </c>
      <c r="D110" s="21" t="s">
        <v>489</v>
      </c>
      <c r="E110" s="21" t="s">
        <v>490</v>
      </c>
      <c r="F110" s="21" t="s">
        <v>47</v>
      </c>
      <c r="G110" s="21" t="s">
        <v>487</v>
      </c>
      <c r="H110" s="21" t="s">
        <v>49</v>
      </c>
      <c r="I110" s="21" t="s">
        <v>50</v>
      </c>
      <c r="J110" s="21" t="s">
        <v>491</v>
      </c>
      <c r="K110" s="21" t="s">
        <v>492</v>
      </c>
      <c r="L110" s="21">
        <v>200</v>
      </c>
      <c r="M110" s="21" t="s">
        <v>492</v>
      </c>
      <c r="N110" s="22">
        <v>288000000</v>
      </c>
      <c r="O110" s="35">
        <v>80111600</v>
      </c>
      <c r="P110" s="37" t="s">
        <v>498</v>
      </c>
      <c r="Q110" s="36" t="s">
        <v>90</v>
      </c>
      <c r="R110" s="36" t="s">
        <v>70</v>
      </c>
      <c r="S110" s="37">
        <v>6</v>
      </c>
      <c r="T110" s="37" t="s">
        <v>77</v>
      </c>
      <c r="U110" s="37" t="s">
        <v>55</v>
      </c>
      <c r="V110" s="37" t="s">
        <v>92</v>
      </c>
      <c r="W110" s="38">
        <v>54600000</v>
      </c>
      <c r="X110" s="38">
        <v>54600000</v>
      </c>
      <c r="Y110" s="39" t="s">
        <v>57</v>
      </c>
      <c r="Z110" s="39" t="s">
        <v>57</v>
      </c>
      <c r="AA110" s="37" t="s">
        <v>492</v>
      </c>
      <c r="AB110" s="39" t="s">
        <v>59</v>
      </c>
      <c r="AC110" s="37" t="s">
        <v>494</v>
      </c>
      <c r="AD110" s="37">
        <v>6017431444</v>
      </c>
      <c r="AE110" s="37" t="s">
        <v>495</v>
      </c>
      <c r="AF110" s="37" t="s">
        <v>57</v>
      </c>
      <c r="AG110" s="39" t="s">
        <v>57</v>
      </c>
      <c r="AH110" s="39" t="s">
        <v>57</v>
      </c>
      <c r="AI110" s="62" t="s">
        <v>57</v>
      </c>
      <c r="AJ110" s="27" t="s">
        <v>62</v>
      </c>
      <c r="AK110" s="40" t="s">
        <v>62</v>
      </c>
      <c r="AL110" s="40" t="s">
        <v>62</v>
      </c>
      <c r="AM110" s="41" t="s">
        <v>499</v>
      </c>
      <c r="AN110" s="42">
        <v>54600000</v>
      </c>
      <c r="AO110" s="29">
        <f t="shared" si="2"/>
        <v>0</v>
      </c>
    </row>
    <row r="111" spans="1:41" ht="85.5" x14ac:dyDescent="0.25">
      <c r="A111" s="76">
        <v>108</v>
      </c>
      <c r="B111" s="76" t="s">
        <v>43</v>
      </c>
      <c r="C111" s="76" t="s">
        <v>44</v>
      </c>
      <c r="D111" s="76" t="s">
        <v>489</v>
      </c>
      <c r="E111" s="76" t="s">
        <v>490</v>
      </c>
      <c r="F111" s="76" t="s">
        <v>47</v>
      </c>
      <c r="G111" s="76" t="s">
        <v>487</v>
      </c>
      <c r="H111" s="76" t="s">
        <v>49</v>
      </c>
      <c r="I111" s="76" t="s">
        <v>50</v>
      </c>
      <c r="J111" s="76" t="s">
        <v>491</v>
      </c>
      <c r="K111" s="76" t="s">
        <v>492</v>
      </c>
      <c r="L111" s="76">
        <v>200</v>
      </c>
      <c r="M111" s="76" t="s">
        <v>492</v>
      </c>
      <c r="N111" s="90">
        <v>288000000</v>
      </c>
      <c r="O111" s="91">
        <v>80111600</v>
      </c>
      <c r="P111" s="76" t="s">
        <v>500</v>
      </c>
      <c r="Q111" s="49" t="s">
        <v>108</v>
      </c>
      <c r="R111" s="49" t="s">
        <v>108</v>
      </c>
      <c r="S111" s="76">
        <v>2</v>
      </c>
      <c r="T111" s="76" t="s">
        <v>77</v>
      </c>
      <c r="U111" s="76" t="s">
        <v>55</v>
      </c>
      <c r="V111" s="76" t="s">
        <v>92</v>
      </c>
      <c r="W111" s="90">
        <v>44000000</v>
      </c>
      <c r="X111" s="90">
        <v>44000000</v>
      </c>
      <c r="Y111" s="92" t="s">
        <v>57</v>
      </c>
      <c r="Z111" s="92" t="s">
        <v>57</v>
      </c>
      <c r="AA111" s="76" t="s">
        <v>492</v>
      </c>
      <c r="AB111" s="92" t="s">
        <v>59</v>
      </c>
      <c r="AC111" s="76" t="s">
        <v>494</v>
      </c>
      <c r="AD111" s="76">
        <v>6017431444</v>
      </c>
      <c r="AE111" s="76" t="s">
        <v>495</v>
      </c>
      <c r="AF111" s="93" t="s">
        <v>57</v>
      </c>
      <c r="AG111" s="93" t="s">
        <v>57</v>
      </c>
      <c r="AH111" s="93" t="s">
        <v>57</v>
      </c>
      <c r="AI111" s="93" t="s">
        <v>62</v>
      </c>
      <c r="AJ111" s="24" t="s">
        <v>57</v>
      </c>
      <c r="AK111" s="24" t="s">
        <v>62</v>
      </c>
      <c r="AL111" s="24" t="s">
        <v>62</v>
      </c>
      <c r="AM111" s="28" t="s">
        <v>501</v>
      </c>
      <c r="AN111" s="29">
        <v>50818950</v>
      </c>
      <c r="AO111" s="29">
        <f t="shared" si="2"/>
        <v>-6818950</v>
      </c>
    </row>
    <row r="112" spans="1:41" ht="85.5" x14ac:dyDescent="0.25">
      <c r="A112" s="76">
        <v>109</v>
      </c>
      <c r="B112" s="30" t="s">
        <v>118</v>
      </c>
      <c r="C112" s="30" t="s">
        <v>44</v>
      </c>
      <c r="D112" s="94" t="s">
        <v>502</v>
      </c>
      <c r="E112" s="76" t="s">
        <v>503</v>
      </c>
      <c r="F112" s="76" t="s">
        <v>47</v>
      </c>
      <c r="G112" s="95" t="s">
        <v>138</v>
      </c>
      <c r="H112" s="95" t="s">
        <v>307</v>
      </c>
      <c r="I112" s="30" t="s">
        <v>504</v>
      </c>
      <c r="J112" s="30" t="s">
        <v>504</v>
      </c>
      <c r="K112" s="96" t="s">
        <v>505</v>
      </c>
      <c r="L112" s="95">
        <v>103</v>
      </c>
      <c r="M112" s="30" t="s">
        <v>506</v>
      </c>
      <c r="N112" s="97">
        <v>633394976</v>
      </c>
      <c r="O112" s="91" t="s">
        <v>507</v>
      </c>
      <c r="P112" s="76" t="s">
        <v>508</v>
      </c>
      <c r="Q112" s="49" t="s">
        <v>108</v>
      </c>
      <c r="R112" s="49" t="s">
        <v>108</v>
      </c>
      <c r="S112" s="76">
        <v>12</v>
      </c>
      <c r="T112" s="76" t="s">
        <v>77</v>
      </c>
      <c r="U112" s="76" t="s">
        <v>509</v>
      </c>
      <c r="V112" s="76" t="s">
        <v>510</v>
      </c>
      <c r="W112" s="90">
        <v>45170124</v>
      </c>
      <c r="X112" s="90">
        <v>37052633</v>
      </c>
      <c r="Y112" s="92">
        <v>1</v>
      </c>
      <c r="Z112" s="92">
        <v>1</v>
      </c>
      <c r="AA112" s="76" t="s">
        <v>511</v>
      </c>
      <c r="AB112" s="92" t="s">
        <v>59</v>
      </c>
      <c r="AC112" s="76" t="s">
        <v>512</v>
      </c>
      <c r="AD112" s="76" t="s">
        <v>513</v>
      </c>
      <c r="AE112" s="76" t="s">
        <v>514</v>
      </c>
      <c r="AF112" s="93" t="s">
        <v>62</v>
      </c>
      <c r="AG112" s="93" t="s">
        <v>57</v>
      </c>
      <c r="AH112" s="93" t="s">
        <v>57</v>
      </c>
      <c r="AI112" s="93" t="s">
        <v>62</v>
      </c>
      <c r="AJ112" s="24" t="s">
        <v>57</v>
      </c>
      <c r="AK112" s="24" t="s">
        <v>57</v>
      </c>
      <c r="AL112" s="24" t="s">
        <v>57</v>
      </c>
      <c r="AM112" s="28"/>
      <c r="AN112" s="29"/>
      <c r="AO112" s="29">
        <f t="shared" si="2"/>
        <v>45170124</v>
      </c>
    </row>
    <row r="113" spans="1:42" ht="85.5" x14ac:dyDescent="0.25">
      <c r="A113" s="76">
        <v>110</v>
      </c>
      <c r="B113" s="30" t="s">
        <v>118</v>
      </c>
      <c r="C113" s="30" t="s">
        <v>44</v>
      </c>
      <c r="D113" s="30" t="s">
        <v>515</v>
      </c>
      <c r="E113" s="76" t="s">
        <v>516</v>
      </c>
      <c r="F113" s="76" t="s">
        <v>47</v>
      </c>
      <c r="G113" s="95" t="s">
        <v>138</v>
      </c>
      <c r="H113" s="95" t="s">
        <v>517</v>
      </c>
      <c r="I113" s="30" t="s">
        <v>518</v>
      </c>
      <c r="J113" s="30" t="s">
        <v>50</v>
      </c>
      <c r="K113" s="96" t="s">
        <v>505</v>
      </c>
      <c r="L113" s="95">
        <v>103</v>
      </c>
      <c r="M113" s="30" t="s">
        <v>506</v>
      </c>
      <c r="N113" s="97">
        <v>29950000</v>
      </c>
      <c r="O113" s="91" t="s">
        <v>519</v>
      </c>
      <c r="P113" s="76" t="s">
        <v>520</v>
      </c>
      <c r="Q113" s="49" t="s">
        <v>108</v>
      </c>
      <c r="R113" s="49" t="s">
        <v>108</v>
      </c>
      <c r="S113" s="49">
        <v>4</v>
      </c>
      <c r="T113" s="49" t="s">
        <v>77</v>
      </c>
      <c r="U113" s="49" t="s">
        <v>137</v>
      </c>
      <c r="V113" s="49" t="s">
        <v>510</v>
      </c>
      <c r="W113" s="90">
        <v>29950000</v>
      </c>
      <c r="X113" s="90">
        <v>29950000</v>
      </c>
      <c r="Y113" s="49" t="s">
        <v>57</v>
      </c>
      <c r="Z113" s="49" t="s">
        <v>57</v>
      </c>
      <c r="AA113" s="76" t="s">
        <v>511</v>
      </c>
      <c r="AB113" s="92" t="s">
        <v>59</v>
      </c>
      <c r="AC113" s="76" t="s">
        <v>512</v>
      </c>
      <c r="AD113" s="76" t="s">
        <v>513</v>
      </c>
      <c r="AE113" s="76" t="s">
        <v>514</v>
      </c>
      <c r="AF113" s="93" t="s">
        <v>62</v>
      </c>
      <c r="AG113" s="93" t="s">
        <v>57</v>
      </c>
      <c r="AH113" s="93" t="s">
        <v>57</v>
      </c>
      <c r="AI113" s="93" t="s">
        <v>62</v>
      </c>
      <c r="AJ113" s="24" t="s">
        <v>57</v>
      </c>
      <c r="AK113" s="24" t="s">
        <v>57</v>
      </c>
      <c r="AL113" s="24" t="s">
        <v>57</v>
      </c>
      <c r="AM113" s="28"/>
      <c r="AN113" s="29"/>
      <c r="AO113" s="29">
        <f t="shared" si="2"/>
        <v>29950000</v>
      </c>
    </row>
    <row r="114" spans="1:42" ht="85.5" x14ac:dyDescent="0.25">
      <c r="A114" s="76">
        <v>111</v>
      </c>
      <c r="B114" s="76" t="s">
        <v>43</v>
      </c>
      <c r="C114" s="76" t="s">
        <v>44</v>
      </c>
      <c r="D114" s="76" t="s">
        <v>104</v>
      </c>
      <c r="E114" s="76" t="s">
        <v>105</v>
      </c>
      <c r="F114" s="76" t="s">
        <v>47</v>
      </c>
      <c r="G114" s="76" t="s">
        <v>48</v>
      </c>
      <c r="H114" s="76" t="s">
        <v>49</v>
      </c>
      <c r="I114" s="76" t="s">
        <v>50</v>
      </c>
      <c r="J114" s="76" t="s">
        <v>50</v>
      </c>
      <c r="K114" s="76" t="s">
        <v>106</v>
      </c>
      <c r="L114" s="76">
        <v>410</v>
      </c>
      <c r="M114" s="76" t="s">
        <v>106</v>
      </c>
      <c r="N114" s="97">
        <v>682400000</v>
      </c>
      <c r="O114" s="57">
        <v>80111600</v>
      </c>
      <c r="P114" s="47" t="s">
        <v>521</v>
      </c>
      <c r="Q114" s="49" t="s">
        <v>108</v>
      </c>
      <c r="R114" s="49" t="s">
        <v>100</v>
      </c>
      <c r="S114" s="49">
        <v>9</v>
      </c>
      <c r="T114" s="49" t="s">
        <v>77</v>
      </c>
      <c r="U114" s="49" t="s">
        <v>55</v>
      </c>
      <c r="V114" s="49" t="s">
        <v>92</v>
      </c>
      <c r="W114" s="90">
        <v>62100000</v>
      </c>
      <c r="X114" s="90">
        <v>62100000</v>
      </c>
      <c r="Y114" s="49" t="s">
        <v>57</v>
      </c>
      <c r="Z114" s="49" t="s">
        <v>57</v>
      </c>
      <c r="AA114" s="30" t="s">
        <v>109</v>
      </c>
      <c r="AB114" s="73" t="s">
        <v>59</v>
      </c>
      <c r="AC114" s="30" t="s">
        <v>110</v>
      </c>
      <c r="AD114" s="30">
        <v>7431444</v>
      </c>
      <c r="AE114" s="30" t="s">
        <v>111</v>
      </c>
      <c r="AF114" s="98" t="s">
        <v>57</v>
      </c>
      <c r="AG114" s="99" t="s">
        <v>57</v>
      </c>
      <c r="AH114" s="99" t="s">
        <v>57</v>
      </c>
      <c r="AI114" s="99" t="s">
        <v>62</v>
      </c>
      <c r="AJ114" s="24" t="s">
        <v>57</v>
      </c>
      <c r="AK114" s="24" t="s">
        <v>62</v>
      </c>
      <c r="AL114" s="24" t="s">
        <v>57</v>
      </c>
      <c r="AM114" s="28"/>
      <c r="AN114" s="29"/>
      <c r="AO114" s="29">
        <f t="shared" si="2"/>
        <v>62100000</v>
      </c>
      <c r="AP114" s="5" t="s">
        <v>522</v>
      </c>
    </row>
    <row r="115" spans="1:42" ht="85.5" x14ac:dyDescent="0.25">
      <c r="A115" s="76">
        <v>112</v>
      </c>
      <c r="B115" s="76" t="s">
        <v>43</v>
      </c>
      <c r="C115" s="76" t="s">
        <v>44</v>
      </c>
      <c r="D115" s="76" t="s">
        <v>104</v>
      </c>
      <c r="E115" s="76" t="s">
        <v>105</v>
      </c>
      <c r="F115" s="76" t="s">
        <v>47</v>
      </c>
      <c r="G115" s="76" t="s">
        <v>48</v>
      </c>
      <c r="H115" s="76" t="s">
        <v>49</v>
      </c>
      <c r="I115" s="76" t="s">
        <v>50</v>
      </c>
      <c r="J115" s="76" t="s">
        <v>50</v>
      </c>
      <c r="K115" s="76" t="s">
        <v>106</v>
      </c>
      <c r="L115" s="76">
        <v>410</v>
      </c>
      <c r="M115" s="76" t="s">
        <v>106</v>
      </c>
      <c r="N115" s="97">
        <v>682400000</v>
      </c>
      <c r="O115" s="57">
        <v>80111600</v>
      </c>
      <c r="P115" s="47" t="s">
        <v>523</v>
      </c>
      <c r="Q115" s="49" t="s">
        <v>108</v>
      </c>
      <c r="R115" s="49" t="s">
        <v>100</v>
      </c>
      <c r="S115" s="49">
        <v>9</v>
      </c>
      <c r="T115" s="49" t="s">
        <v>77</v>
      </c>
      <c r="U115" s="49" t="s">
        <v>55</v>
      </c>
      <c r="V115" s="49" t="s">
        <v>92</v>
      </c>
      <c r="W115" s="90">
        <v>90000000</v>
      </c>
      <c r="X115" s="90">
        <v>90000000</v>
      </c>
      <c r="Y115" s="49" t="s">
        <v>57</v>
      </c>
      <c r="Z115" s="49" t="s">
        <v>57</v>
      </c>
      <c r="AA115" s="30" t="s">
        <v>109</v>
      </c>
      <c r="AB115" s="73" t="s">
        <v>59</v>
      </c>
      <c r="AC115" s="30" t="s">
        <v>110</v>
      </c>
      <c r="AD115" s="30">
        <v>7431444</v>
      </c>
      <c r="AE115" s="30" t="s">
        <v>111</v>
      </c>
      <c r="AF115" s="98" t="s">
        <v>57</v>
      </c>
      <c r="AG115" s="99" t="s">
        <v>57</v>
      </c>
      <c r="AH115" s="99" t="s">
        <v>57</v>
      </c>
      <c r="AI115" s="99" t="s">
        <v>62</v>
      </c>
      <c r="AJ115" s="24" t="s">
        <v>57</v>
      </c>
      <c r="AK115" s="24" t="s">
        <v>62</v>
      </c>
      <c r="AL115" s="24" t="s">
        <v>57</v>
      </c>
      <c r="AM115" s="28"/>
      <c r="AN115" s="29"/>
      <c r="AO115" s="29">
        <f t="shared" si="2"/>
        <v>90000000</v>
      </c>
      <c r="AP115" s="5" t="s">
        <v>522</v>
      </c>
    </row>
    <row r="116" spans="1:42" ht="128.25" x14ac:dyDescent="0.25">
      <c r="A116" s="76">
        <v>113</v>
      </c>
      <c r="B116" s="76" t="s">
        <v>43</v>
      </c>
      <c r="C116" s="76" t="s">
        <v>44</v>
      </c>
      <c r="D116" s="76" t="s">
        <v>396</v>
      </c>
      <c r="E116" s="76" t="s">
        <v>397</v>
      </c>
      <c r="F116" s="76" t="s">
        <v>47</v>
      </c>
      <c r="G116" s="76" t="s">
        <v>85</v>
      </c>
      <c r="H116" s="76" t="s">
        <v>86</v>
      </c>
      <c r="I116" s="76" t="s">
        <v>87</v>
      </c>
      <c r="J116" s="76" t="s">
        <v>87</v>
      </c>
      <c r="K116" s="76" t="s">
        <v>398</v>
      </c>
      <c r="L116" s="76">
        <v>400</v>
      </c>
      <c r="M116" s="76" t="s">
        <v>398</v>
      </c>
      <c r="N116" s="97">
        <v>388000000</v>
      </c>
      <c r="O116" s="57">
        <v>80111600</v>
      </c>
      <c r="P116" s="47" t="s">
        <v>524</v>
      </c>
      <c r="Q116" s="49" t="s">
        <v>108</v>
      </c>
      <c r="R116" s="49" t="s">
        <v>100</v>
      </c>
      <c r="S116" s="49">
        <v>9</v>
      </c>
      <c r="T116" s="49" t="s">
        <v>77</v>
      </c>
      <c r="U116" s="49" t="s">
        <v>55</v>
      </c>
      <c r="V116" s="49" t="s">
        <v>92</v>
      </c>
      <c r="W116" s="90">
        <v>81000000</v>
      </c>
      <c r="X116" s="90">
        <v>81000000</v>
      </c>
      <c r="Y116" s="49" t="s">
        <v>57</v>
      </c>
      <c r="Z116" s="49" t="s">
        <v>57</v>
      </c>
      <c r="AA116" s="30" t="s">
        <v>398</v>
      </c>
      <c r="AB116" s="73" t="s">
        <v>59</v>
      </c>
      <c r="AC116" s="30" t="s">
        <v>110</v>
      </c>
      <c r="AD116" s="30">
        <v>6017431444</v>
      </c>
      <c r="AE116" s="30" t="s">
        <v>111</v>
      </c>
      <c r="AF116" s="98" t="s">
        <v>57</v>
      </c>
      <c r="AG116" s="99" t="s">
        <v>57</v>
      </c>
      <c r="AH116" s="99" t="s">
        <v>57</v>
      </c>
      <c r="AI116" s="100" t="s">
        <v>62</v>
      </c>
      <c r="AJ116" s="24" t="s">
        <v>57</v>
      </c>
      <c r="AK116" s="24" t="s">
        <v>57</v>
      </c>
      <c r="AL116" s="24" t="s">
        <v>57</v>
      </c>
      <c r="AM116" s="28"/>
      <c r="AN116" s="29"/>
      <c r="AO116" s="29">
        <f t="shared" si="2"/>
        <v>81000000</v>
      </c>
    </row>
    <row r="117" spans="1:42" ht="71.25" x14ac:dyDescent="0.25">
      <c r="A117" s="76">
        <v>114</v>
      </c>
      <c r="B117" s="76" t="s">
        <v>118</v>
      </c>
      <c r="C117" s="76" t="s">
        <v>119</v>
      </c>
      <c r="D117" s="76" t="s">
        <v>120</v>
      </c>
      <c r="E117" s="76" t="s">
        <v>121</v>
      </c>
      <c r="F117" s="76" t="s">
        <v>47</v>
      </c>
      <c r="G117" s="76" t="s">
        <v>85</v>
      </c>
      <c r="H117" s="76" t="s">
        <v>86</v>
      </c>
      <c r="I117" s="76" t="s">
        <v>87</v>
      </c>
      <c r="J117" s="76" t="s">
        <v>87</v>
      </c>
      <c r="K117" s="76" t="s">
        <v>122</v>
      </c>
      <c r="L117" s="76">
        <v>420</v>
      </c>
      <c r="M117" s="76" t="s">
        <v>122</v>
      </c>
      <c r="N117" s="97">
        <v>403500000</v>
      </c>
      <c r="O117" s="57">
        <v>80111600</v>
      </c>
      <c r="P117" s="47" t="s">
        <v>525</v>
      </c>
      <c r="Q117" s="49" t="s">
        <v>108</v>
      </c>
      <c r="R117" s="49" t="s">
        <v>100</v>
      </c>
      <c r="S117" s="49">
        <v>9</v>
      </c>
      <c r="T117" s="49" t="s">
        <v>77</v>
      </c>
      <c r="U117" s="49" t="s">
        <v>55</v>
      </c>
      <c r="V117" s="49" t="s">
        <v>56</v>
      </c>
      <c r="W117" s="90">
        <v>90000000</v>
      </c>
      <c r="X117" s="90">
        <v>90000000</v>
      </c>
      <c r="Y117" s="49" t="s">
        <v>57</v>
      </c>
      <c r="Z117" s="49" t="s">
        <v>57</v>
      </c>
      <c r="AA117" s="30" t="s">
        <v>122</v>
      </c>
      <c r="AB117" s="73" t="s">
        <v>59</v>
      </c>
      <c r="AC117" s="30" t="s">
        <v>125</v>
      </c>
      <c r="AD117" s="30">
        <v>6017431444</v>
      </c>
      <c r="AE117" s="30" t="s">
        <v>126</v>
      </c>
      <c r="AF117" s="98" t="s">
        <v>127</v>
      </c>
      <c r="AG117" s="99" t="s">
        <v>57</v>
      </c>
      <c r="AH117" s="99" t="s">
        <v>57</v>
      </c>
      <c r="AI117" s="99" t="s">
        <v>62</v>
      </c>
      <c r="AJ117" s="24" t="s">
        <v>57</v>
      </c>
      <c r="AK117" s="24" t="s">
        <v>62</v>
      </c>
      <c r="AL117" s="24" t="s">
        <v>57</v>
      </c>
      <c r="AM117" s="28"/>
      <c r="AN117" s="29"/>
      <c r="AO117" s="29">
        <f t="shared" si="2"/>
        <v>90000000</v>
      </c>
    </row>
    <row r="118" spans="1:42" ht="71.25" x14ac:dyDescent="0.25">
      <c r="A118" s="76">
        <v>115</v>
      </c>
      <c r="B118" s="76" t="s">
        <v>118</v>
      </c>
      <c r="C118" s="76" t="s">
        <v>119</v>
      </c>
      <c r="D118" s="76" t="s">
        <v>120</v>
      </c>
      <c r="E118" s="76" t="s">
        <v>121</v>
      </c>
      <c r="F118" s="76" t="s">
        <v>47</v>
      </c>
      <c r="G118" s="76" t="s">
        <v>85</v>
      </c>
      <c r="H118" s="76" t="s">
        <v>86</v>
      </c>
      <c r="I118" s="76" t="s">
        <v>87</v>
      </c>
      <c r="J118" s="76" t="s">
        <v>87</v>
      </c>
      <c r="K118" s="76" t="s">
        <v>122</v>
      </c>
      <c r="L118" s="76">
        <v>420</v>
      </c>
      <c r="M118" s="76" t="s">
        <v>122</v>
      </c>
      <c r="N118" s="97">
        <v>403500000</v>
      </c>
      <c r="O118" s="57">
        <v>80111600</v>
      </c>
      <c r="P118" s="47" t="s">
        <v>525</v>
      </c>
      <c r="Q118" s="49" t="s">
        <v>108</v>
      </c>
      <c r="R118" s="49" t="s">
        <v>100</v>
      </c>
      <c r="S118" s="49">
        <v>9</v>
      </c>
      <c r="T118" s="49" t="s">
        <v>77</v>
      </c>
      <c r="U118" s="49" t="s">
        <v>55</v>
      </c>
      <c r="V118" s="49" t="s">
        <v>56</v>
      </c>
      <c r="W118" s="90">
        <v>70200000</v>
      </c>
      <c r="X118" s="90">
        <v>70200000</v>
      </c>
      <c r="Y118" s="49" t="s">
        <v>57</v>
      </c>
      <c r="Z118" s="49" t="s">
        <v>57</v>
      </c>
      <c r="AA118" s="30" t="s">
        <v>122</v>
      </c>
      <c r="AB118" s="73" t="s">
        <v>59</v>
      </c>
      <c r="AC118" s="30" t="s">
        <v>125</v>
      </c>
      <c r="AD118" s="30">
        <v>6017431444</v>
      </c>
      <c r="AE118" s="30" t="s">
        <v>126</v>
      </c>
      <c r="AF118" s="98" t="s">
        <v>127</v>
      </c>
      <c r="AG118" s="99" t="s">
        <v>57</v>
      </c>
      <c r="AH118" s="99" t="s">
        <v>57</v>
      </c>
      <c r="AI118" s="99" t="s">
        <v>62</v>
      </c>
      <c r="AJ118" s="24" t="s">
        <v>57</v>
      </c>
      <c r="AK118" s="24" t="s">
        <v>62</v>
      </c>
      <c r="AL118" s="24" t="s">
        <v>57</v>
      </c>
      <c r="AM118" s="28"/>
      <c r="AN118" s="29"/>
      <c r="AO118" s="29">
        <f t="shared" si="2"/>
        <v>70200000</v>
      </c>
    </row>
    <row r="119" spans="1:42" ht="71.25" x14ac:dyDescent="0.25">
      <c r="A119" s="76">
        <v>116</v>
      </c>
      <c r="B119" s="76" t="s">
        <v>118</v>
      </c>
      <c r="C119" s="76" t="s">
        <v>119</v>
      </c>
      <c r="D119" s="76" t="s">
        <v>120</v>
      </c>
      <c r="E119" s="76" t="s">
        <v>121</v>
      </c>
      <c r="F119" s="76" t="s">
        <v>47</v>
      </c>
      <c r="G119" s="76" t="s">
        <v>85</v>
      </c>
      <c r="H119" s="76" t="s">
        <v>86</v>
      </c>
      <c r="I119" s="76" t="s">
        <v>87</v>
      </c>
      <c r="J119" s="76" t="s">
        <v>87</v>
      </c>
      <c r="K119" s="76" t="s">
        <v>122</v>
      </c>
      <c r="L119" s="76">
        <v>420</v>
      </c>
      <c r="M119" s="76" t="s">
        <v>122</v>
      </c>
      <c r="N119" s="97">
        <v>403500000</v>
      </c>
      <c r="O119" s="57">
        <v>80111600</v>
      </c>
      <c r="P119" s="47" t="s">
        <v>526</v>
      </c>
      <c r="Q119" s="49" t="s">
        <v>108</v>
      </c>
      <c r="R119" s="49" t="s">
        <v>100</v>
      </c>
      <c r="S119" s="49">
        <v>9</v>
      </c>
      <c r="T119" s="49" t="s">
        <v>77</v>
      </c>
      <c r="U119" s="49" t="s">
        <v>55</v>
      </c>
      <c r="V119" s="49" t="s">
        <v>56</v>
      </c>
      <c r="W119" s="90">
        <v>90000000</v>
      </c>
      <c r="X119" s="90">
        <v>90000000</v>
      </c>
      <c r="Y119" s="49" t="s">
        <v>57</v>
      </c>
      <c r="Z119" s="49" t="s">
        <v>57</v>
      </c>
      <c r="AA119" s="30" t="s">
        <v>122</v>
      </c>
      <c r="AB119" s="73" t="s">
        <v>59</v>
      </c>
      <c r="AC119" s="30" t="s">
        <v>125</v>
      </c>
      <c r="AD119" s="30">
        <v>6017431444</v>
      </c>
      <c r="AE119" s="30" t="s">
        <v>126</v>
      </c>
      <c r="AF119" s="98" t="s">
        <v>127</v>
      </c>
      <c r="AG119" s="99" t="s">
        <v>57</v>
      </c>
      <c r="AH119" s="99" t="s">
        <v>57</v>
      </c>
      <c r="AI119" s="99" t="s">
        <v>62</v>
      </c>
      <c r="AJ119" s="24" t="s">
        <v>57</v>
      </c>
      <c r="AK119" s="24" t="s">
        <v>57</v>
      </c>
      <c r="AL119" s="24" t="s">
        <v>57</v>
      </c>
      <c r="AM119" s="28"/>
      <c r="AN119" s="29"/>
      <c r="AO119" s="29">
        <f t="shared" si="2"/>
        <v>90000000</v>
      </c>
    </row>
    <row r="120" spans="1:42" ht="71.25" x14ac:dyDescent="0.25">
      <c r="A120" s="76">
        <v>117</v>
      </c>
      <c r="B120" s="30" t="s">
        <v>43</v>
      </c>
      <c r="C120" s="101" t="s">
        <v>65</v>
      </c>
      <c r="D120" s="102" t="s">
        <v>527</v>
      </c>
      <c r="E120" s="103" t="s">
        <v>528</v>
      </c>
      <c r="F120" s="76" t="s">
        <v>47</v>
      </c>
      <c r="G120" s="30" t="s">
        <v>209</v>
      </c>
      <c r="H120" s="30" t="s">
        <v>529</v>
      </c>
      <c r="I120" s="30" t="s">
        <v>209</v>
      </c>
      <c r="J120" s="30" t="s">
        <v>209</v>
      </c>
      <c r="K120" s="76" t="s">
        <v>348</v>
      </c>
      <c r="L120" s="76">
        <v>120</v>
      </c>
      <c r="M120" s="30" t="s">
        <v>348</v>
      </c>
      <c r="N120" s="104">
        <v>80000000</v>
      </c>
      <c r="O120" s="30">
        <v>80100000</v>
      </c>
      <c r="P120" s="105" t="s">
        <v>530</v>
      </c>
      <c r="Q120" s="47" t="s">
        <v>108</v>
      </c>
      <c r="R120" s="30" t="s">
        <v>91</v>
      </c>
      <c r="S120" s="30">
        <v>1</v>
      </c>
      <c r="T120" s="30" t="s">
        <v>531</v>
      </c>
      <c r="U120" s="30" t="s">
        <v>137</v>
      </c>
      <c r="V120" s="30" t="s">
        <v>138</v>
      </c>
      <c r="W120" s="106">
        <v>80000000</v>
      </c>
      <c r="X120" s="106">
        <v>80000000</v>
      </c>
      <c r="Y120" s="30" t="s">
        <v>57</v>
      </c>
      <c r="Z120" s="30" t="s">
        <v>351</v>
      </c>
      <c r="AA120" s="30" t="s">
        <v>348</v>
      </c>
      <c r="AB120" s="30" t="s">
        <v>59</v>
      </c>
      <c r="AC120" s="30" t="s">
        <v>352</v>
      </c>
      <c r="AD120" s="30">
        <v>6017431444</v>
      </c>
      <c r="AE120" s="30" t="s">
        <v>353</v>
      </c>
      <c r="AF120" s="98" t="s">
        <v>57</v>
      </c>
      <c r="AG120" s="98" t="s">
        <v>57</v>
      </c>
      <c r="AH120" s="98" t="s">
        <v>57</v>
      </c>
      <c r="AI120" s="98" t="s">
        <v>62</v>
      </c>
      <c r="AJ120" s="24" t="s">
        <v>57</v>
      </c>
      <c r="AK120" s="24" t="s">
        <v>62</v>
      </c>
      <c r="AL120" s="24" t="s">
        <v>57</v>
      </c>
      <c r="AM120" s="28"/>
      <c r="AN120" s="29"/>
      <c r="AO120" s="29">
        <f t="shared" si="2"/>
        <v>80000000</v>
      </c>
    </row>
    <row r="121" spans="1:42" ht="71.25" x14ac:dyDescent="0.25">
      <c r="A121" s="76">
        <v>118</v>
      </c>
      <c r="B121" s="30" t="s">
        <v>118</v>
      </c>
      <c r="C121" s="101" t="s">
        <v>119</v>
      </c>
      <c r="D121" s="102" t="s">
        <v>532</v>
      </c>
      <c r="E121" s="103" t="s">
        <v>121</v>
      </c>
      <c r="F121" s="76" t="s">
        <v>47</v>
      </c>
      <c r="G121" s="30" t="s">
        <v>410</v>
      </c>
      <c r="H121" s="30" t="s">
        <v>86</v>
      </c>
      <c r="I121" s="30" t="s">
        <v>533</v>
      </c>
      <c r="J121" s="30" t="s">
        <v>87</v>
      </c>
      <c r="K121" s="76" t="s">
        <v>534</v>
      </c>
      <c r="L121" s="76">
        <v>103</v>
      </c>
      <c r="M121" s="30" t="s">
        <v>534</v>
      </c>
      <c r="N121" s="104">
        <v>200000000</v>
      </c>
      <c r="O121" s="30">
        <v>80111600</v>
      </c>
      <c r="P121" s="105" t="s">
        <v>535</v>
      </c>
      <c r="Q121" s="47" t="s">
        <v>536</v>
      </c>
      <c r="R121" s="30" t="s">
        <v>537</v>
      </c>
      <c r="S121" s="30">
        <v>8</v>
      </c>
      <c r="T121" s="30" t="s">
        <v>538</v>
      </c>
      <c r="U121" s="30" t="s">
        <v>55</v>
      </c>
      <c r="V121" s="30">
        <v>0</v>
      </c>
      <c r="W121" s="106">
        <v>92000000</v>
      </c>
      <c r="X121" s="106">
        <v>92000000</v>
      </c>
      <c r="Y121" s="30">
        <v>0</v>
      </c>
      <c r="Z121" s="30">
        <v>0</v>
      </c>
      <c r="AA121" s="30" t="s">
        <v>534</v>
      </c>
      <c r="AB121" s="30" t="s">
        <v>59</v>
      </c>
      <c r="AC121" s="30" t="s">
        <v>512</v>
      </c>
      <c r="AD121" s="30">
        <v>6017431444</v>
      </c>
      <c r="AE121" s="30" t="s">
        <v>514</v>
      </c>
      <c r="AF121" s="98" t="s">
        <v>57</v>
      </c>
      <c r="AG121" s="98" t="s">
        <v>57</v>
      </c>
      <c r="AH121" s="98" t="s">
        <v>57</v>
      </c>
      <c r="AI121" s="98">
        <v>0</v>
      </c>
      <c r="AJ121" s="27" t="s">
        <v>57</v>
      </c>
      <c r="AK121" s="24" t="s">
        <v>57</v>
      </c>
      <c r="AL121" s="24" t="s">
        <v>57</v>
      </c>
      <c r="AM121" s="28"/>
      <c r="AN121" s="29"/>
      <c r="AO121" s="29">
        <f t="shared" si="2"/>
        <v>92000000</v>
      </c>
    </row>
    <row r="122" spans="1:42" ht="71.25" x14ac:dyDescent="0.25">
      <c r="A122" s="76">
        <v>119</v>
      </c>
      <c r="B122" s="30" t="s">
        <v>118</v>
      </c>
      <c r="C122" s="101" t="s">
        <v>119</v>
      </c>
      <c r="D122" s="102" t="s">
        <v>532</v>
      </c>
      <c r="E122" s="103" t="s">
        <v>121</v>
      </c>
      <c r="F122" s="76" t="s">
        <v>47</v>
      </c>
      <c r="G122" s="30" t="s">
        <v>410</v>
      </c>
      <c r="H122" s="30" t="s">
        <v>86</v>
      </c>
      <c r="I122" s="30" t="s">
        <v>533</v>
      </c>
      <c r="J122" s="30" t="s">
        <v>87</v>
      </c>
      <c r="K122" s="76" t="s">
        <v>534</v>
      </c>
      <c r="L122" s="76">
        <v>103</v>
      </c>
      <c r="M122" s="30" t="s">
        <v>534</v>
      </c>
      <c r="N122" s="104">
        <v>200000000</v>
      </c>
      <c r="O122" s="30">
        <v>80111600</v>
      </c>
      <c r="P122" s="105" t="s">
        <v>539</v>
      </c>
      <c r="Q122" s="47" t="s">
        <v>536</v>
      </c>
      <c r="R122" s="30" t="s">
        <v>537</v>
      </c>
      <c r="S122" s="30">
        <v>8</v>
      </c>
      <c r="T122" s="30" t="s">
        <v>538</v>
      </c>
      <c r="U122" s="30" t="s">
        <v>55</v>
      </c>
      <c r="V122" s="30">
        <v>0</v>
      </c>
      <c r="W122" s="106">
        <v>92000000</v>
      </c>
      <c r="X122" s="106">
        <v>92000000</v>
      </c>
      <c r="Y122" s="30">
        <v>0</v>
      </c>
      <c r="Z122" s="30">
        <v>0</v>
      </c>
      <c r="AA122" s="30" t="s">
        <v>534</v>
      </c>
      <c r="AB122" s="30" t="s">
        <v>59</v>
      </c>
      <c r="AC122" s="30" t="s">
        <v>512</v>
      </c>
      <c r="AD122" s="30">
        <v>6017431444</v>
      </c>
      <c r="AE122" s="30" t="s">
        <v>514</v>
      </c>
      <c r="AF122" s="98" t="s">
        <v>57</v>
      </c>
      <c r="AG122" s="98" t="s">
        <v>57</v>
      </c>
      <c r="AH122" s="98" t="s">
        <v>57</v>
      </c>
      <c r="AI122" s="98" t="s">
        <v>62</v>
      </c>
      <c r="AJ122" s="27" t="s">
        <v>57</v>
      </c>
      <c r="AK122" s="24" t="s">
        <v>57</v>
      </c>
      <c r="AL122" s="24" t="s">
        <v>57</v>
      </c>
      <c r="AM122" s="28"/>
      <c r="AN122" s="29"/>
      <c r="AO122" s="29">
        <f t="shared" si="2"/>
        <v>92000000</v>
      </c>
    </row>
    <row r="123" spans="1:42" ht="85.5" x14ac:dyDescent="0.25">
      <c r="A123" s="76">
        <v>120</v>
      </c>
      <c r="B123" s="30" t="s">
        <v>43</v>
      </c>
      <c r="C123" s="101" t="s">
        <v>44</v>
      </c>
      <c r="D123" s="102" t="s">
        <v>540</v>
      </c>
      <c r="E123" s="103" t="s">
        <v>541</v>
      </c>
      <c r="F123" s="76" t="s">
        <v>47</v>
      </c>
      <c r="G123" s="30" t="s">
        <v>410</v>
      </c>
      <c r="H123" s="30" t="s">
        <v>49</v>
      </c>
      <c r="I123" s="30" t="s">
        <v>50</v>
      </c>
      <c r="J123" s="30" t="s">
        <v>50</v>
      </c>
      <c r="K123" s="76" t="s">
        <v>542</v>
      </c>
      <c r="L123" s="76">
        <v>300</v>
      </c>
      <c r="M123" s="30" t="s">
        <v>542</v>
      </c>
      <c r="N123" s="104">
        <v>178000000</v>
      </c>
      <c r="O123" s="30">
        <v>80111600</v>
      </c>
      <c r="P123" s="105" t="s">
        <v>543</v>
      </c>
      <c r="Q123" s="47" t="s">
        <v>108</v>
      </c>
      <c r="R123" s="30" t="s">
        <v>108</v>
      </c>
      <c r="S123" s="30">
        <v>9</v>
      </c>
      <c r="T123" s="30" t="s">
        <v>77</v>
      </c>
      <c r="U123" s="30" t="s">
        <v>55</v>
      </c>
      <c r="V123" s="30" t="s">
        <v>92</v>
      </c>
      <c r="W123" s="106">
        <v>133000000</v>
      </c>
      <c r="X123" s="106">
        <v>133000000</v>
      </c>
      <c r="Y123" s="30" t="s">
        <v>57</v>
      </c>
      <c r="Z123" s="30" t="s">
        <v>57</v>
      </c>
      <c r="AA123" s="30" t="s">
        <v>542</v>
      </c>
      <c r="AB123" s="30" t="s">
        <v>59</v>
      </c>
      <c r="AC123" s="30" t="s">
        <v>544</v>
      </c>
      <c r="AD123" s="30">
        <v>6017431444</v>
      </c>
      <c r="AE123" s="30" t="s">
        <v>545</v>
      </c>
      <c r="AF123" s="98" t="s">
        <v>57</v>
      </c>
      <c r="AG123" s="98" t="s">
        <v>57</v>
      </c>
      <c r="AH123" s="98" t="s">
        <v>57</v>
      </c>
      <c r="AI123" s="98" t="s">
        <v>62</v>
      </c>
      <c r="AJ123" s="27" t="s">
        <v>57</v>
      </c>
      <c r="AK123" s="24" t="s">
        <v>62</v>
      </c>
      <c r="AL123" s="24" t="s">
        <v>57</v>
      </c>
      <c r="AM123" s="28"/>
      <c r="AN123" s="29"/>
      <c r="AO123" s="29">
        <f t="shared" si="2"/>
        <v>133000000</v>
      </c>
    </row>
    <row r="124" spans="1:42" ht="85.5" x14ac:dyDescent="0.25">
      <c r="A124" s="76">
        <v>121</v>
      </c>
      <c r="B124" s="30" t="s">
        <v>43</v>
      </c>
      <c r="C124" s="101" t="s">
        <v>44</v>
      </c>
      <c r="D124" s="102" t="s">
        <v>546</v>
      </c>
      <c r="E124" s="103" t="s">
        <v>547</v>
      </c>
      <c r="F124" s="76" t="s">
        <v>47</v>
      </c>
      <c r="G124" s="30" t="s">
        <v>410</v>
      </c>
      <c r="H124" s="30" t="s">
        <v>86</v>
      </c>
      <c r="I124" s="30" t="s">
        <v>87</v>
      </c>
      <c r="J124" s="30" t="s">
        <v>87</v>
      </c>
      <c r="K124" s="76" t="s">
        <v>548</v>
      </c>
      <c r="L124" s="76">
        <v>110</v>
      </c>
      <c r="M124" s="30" t="s">
        <v>548</v>
      </c>
      <c r="N124" s="104">
        <v>150000000</v>
      </c>
      <c r="O124" s="30">
        <v>80111600</v>
      </c>
      <c r="P124" s="105" t="s">
        <v>549</v>
      </c>
      <c r="Q124" s="47" t="s">
        <v>108</v>
      </c>
      <c r="R124" s="30" t="s">
        <v>147</v>
      </c>
      <c r="S124" s="30">
        <v>49</v>
      </c>
      <c r="T124" s="30" t="s">
        <v>550</v>
      </c>
      <c r="U124" s="30" t="s">
        <v>551</v>
      </c>
      <c r="V124" s="30" t="s">
        <v>92</v>
      </c>
      <c r="W124" s="106">
        <v>150000000</v>
      </c>
      <c r="X124" s="106">
        <v>150000000</v>
      </c>
      <c r="Y124" s="30" t="s">
        <v>57</v>
      </c>
      <c r="Z124" s="30" t="s">
        <v>57</v>
      </c>
      <c r="AA124" s="30" t="s">
        <v>552</v>
      </c>
      <c r="AB124" s="30" t="s">
        <v>553</v>
      </c>
      <c r="AC124" s="30" t="s">
        <v>554</v>
      </c>
      <c r="AD124" s="30">
        <v>3195124082</v>
      </c>
      <c r="AE124" s="30" t="s">
        <v>316</v>
      </c>
      <c r="AF124" s="98" t="s">
        <v>57</v>
      </c>
      <c r="AG124" s="98" t="s">
        <v>57</v>
      </c>
      <c r="AH124" s="98" t="s">
        <v>57</v>
      </c>
      <c r="AI124" s="98" t="s">
        <v>62</v>
      </c>
      <c r="AJ124" s="27" t="s">
        <v>57</v>
      </c>
      <c r="AK124" s="24" t="s">
        <v>57</v>
      </c>
      <c r="AL124" s="24" t="s">
        <v>57</v>
      </c>
      <c r="AM124" s="28"/>
      <c r="AN124" s="29"/>
      <c r="AO124" s="29">
        <f t="shared" si="2"/>
        <v>150000000</v>
      </c>
    </row>
    <row r="125" spans="1:42" ht="71.25" x14ac:dyDescent="0.25">
      <c r="A125" s="76">
        <v>122</v>
      </c>
      <c r="B125" s="30" t="s">
        <v>43</v>
      </c>
      <c r="C125" s="101" t="s">
        <v>555</v>
      </c>
      <c r="D125" s="102" t="s">
        <v>556</v>
      </c>
      <c r="E125" s="103" t="s">
        <v>557</v>
      </c>
      <c r="F125" s="76" t="s">
        <v>47</v>
      </c>
      <c r="G125" s="30" t="s">
        <v>558</v>
      </c>
      <c r="H125" s="30" t="s">
        <v>559</v>
      </c>
      <c r="I125" s="30" t="s">
        <v>560</v>
      </c>
      <c r="J125" s="30" t="s">
        <v>560</v>
      </c>
      <c r="K125" s="76" t="s">
        <v>492</v>
      </c>
      <c r="L125" s="76">
        <v>2000</v>
      </c>
      <c r="M125" s="30" t="s">
        <v>492</v>
      </c>
      <c r="N125" s="104">
        <v>25000000</v>
      </c>
      <c r="O125" s="30">
        <v>72102100</v>
      </c>
      <c r="P125" s="105" t="s">
        <v>561</v>
      </c>
      <c r="Q125" s="47" t="s">
        <v>100</v>
      </c>
      <c r="R125" s="30" t="s">
        <v>100</v>
      </c>
      <c r="S125" s="30">
        <v>9</v>
      </c>
      <c r="T125" s="30" t="s">
        <v>77</v>
      </c>
      <c r="U125" s="30" t="s">
        <v>562</v>
      </c>
      <c r="V125" s="30" t="s">
        <v>138</v>
      </c>
      <c r="W125" s="106">
        <v>9332354</v>
      </c>
      <c r="X125" s="106">
        <v>9332354</v>
      </c>
      <c r="Y125" s="30" t="s">
        <v>57</v>
      </c>
      <c r="Z125" s="30" t="s">
        <v>57</v>
      </c>
      <c r="AA125" s="30" t="s">
        <v>492</v>
      </c>
      <c r="AB125" s="30" t="s">
        <v>59</v>
      </c>
      <c r="AC125" s="30" t="s">
        <v>563</v>
      </c>
      <c r="AD125" s="30">
        <v>6017431444</v>
      </c>
      <c r="AE125" s="30" t="s">
        <v>495</v>
      </c>
      <c r="AF125" s="98" t="s">
        <v>57</v>
      </c>
      <c r="AG125" s="98" t="s">
        <v>57</v>
      </c>
      <c r="AH125" s="98" t="s">
        <v>57</v>
      </c>
      <c r="AI125" s="98" t="s">
        <v>62</v>
      </c>
      <c r="AJ125" s="27" t="s">
        <v>57</v>
      </c>
      <c r="AK125" s="24" t="s">
        <v>57</v>
      </c>
      <c r="AL125" s="24" t="s">
        <v>57</v>
      </c>
      <c r="AM125" s="28"/>
      <c r="AN125" s="29"/>
      <c r="AO125" s="29">
        <f t="shared" si="2"/>
        <v>9332354</v>
      </c>
    </row>
    <row r="126" spans="1:42" ht="85.5" x14ac:dyDescent="0.25">
      <c r="A126" s="76">
        <v>123</v>
      </c>
      <c r="B126" s="30" t="s">
        <v>43</v>
      </c>
      <c r="C126" s="101" t="s">
        <v>44</v>
      </c>
      <c r="D126" s="102" t="s">
        <v>207</v>
      </c>
      <c r="E126" s="103" t="s">
        <v>208</v>
      </c>
      <c r="F126" s="76" t="s">
        <v>47</v>
      </c>
      <c r="G126" s="30" t="s">
        <v>85</v>
      </c>
      <c r="H126" s="30" t="s">
        <v>86</v>
      </c>
      <c r="I126" s="30" t="s">
        <v>209</v>
      </c>
      <c r="J126" s="30" t="s">
        <v>209</v>
      </c>
      <c r="K126" s="76" t="s">
        <v>202</v>
      </c>
      <c r="L126" s="76">
        <v>320</v>
      </c>
      <c r="M126" s="30" t="s">
        <v>202</v>
      </c>
      <c r="N126" s="104">
        <v>248000000</v>
      </c>
      <c r="O126" s="30">
        <v>80111600</v>
      </c>
      <c r="P126" s="105" t="s">
        <v>214</v>
      </c>
      <c r="Q126" s="47" t="s">
        <v>100</v>
      </c>
      <c r="R126" s="30" t="s">
        <v>100</v>
      </c>
      <c r="S126" s="30">
        <v>6</v>
      </c>
      <c r="T126" s="30" t="s">
        <v>77</v>
      </c>
      <c r="U126" s="30" t="s">
        <v>211</v>
      </c>
      <c r="V126" s="30" t="s">
        <v>138</v>
      </c>
      <c r="W126" s="106">
        <v>34764000</v>
      </c>
      <c r="X126" s="106">
        <v>34764000</v>
      </c>
      <c r="Y126" s="30" t="s">
        <v>57</v>
      </c>
      <c r="Z126" s="30" t="s">
        <v>57</v>
      </c>
      <c r="AA126" s="30" t="s">
        <v>202</v>
      </c>
      <c r="AB126" s="30" t="s">
        <v>59</v>
      </c>
      <c r="AC126" s="30" t="s">
        <v>212</v>
      </c>
      <c r="AD126" s="30">
        <v>6017431444</v>
      </c>
      <c r="AE126" s="30" t="s">
        <v>213</v>
      </c>
      <c r="AF126" s="98" t="s">
        <v>57</v>
      </c>
      <c r="AG126" s="98" t="s">
        <v>57</v>
      </c>
      <c r="AH126" s="98" t="s">
        <v>57</v>
      </c>
      <c r="AI126" s="98" t="s">
        <v>62</v>
      </c>
      <c r="AJ126" s="27" t="s">
        <v>57</v>
      </c>
      <c r="AK126" s="24" t="s">
        <v>57</v>
      </c>
      <c r="AL126" s="24" t="s">
        <v>57</v>
      </c>
      <c r="AM126" s="28"/>
      <c r="AN126" s="29"/>
      <c r="AO126" s="29">
        <f t="shared" si="2"/>
        <v>34764000</v>
      </c>
    </row>
    <row r="127" spans="1:42" ht="71.25" x14ac:dyDescent="0.25">
      <c r="A127" s="76">
        <v>124</v>
      </c>
      <c r="B127" s="30" t="s">
        <v>118</v>
      </c>
      <c r="C127" s="101" t="s">
        <v>482</v>
      </c>
      <c r="D127" s="102" t="s">
        <v>532</v>
      </c>
      <c r="E127" s="103" t="s">
        <v>121</v>
      </c>
      <c r="F127" s="76">
        <v>1</v>
      </c>
      <c r="G127" s="30" t="s">
        <v>85</v>
      </c>
      <c r="H127" s="30" t="s">
        <v>564</v>
      </c>
      <c r="I127" s="30" t="s">
        <v>533</v>
      </c>
      <c r="J127" s="30" t="s">
        <v>50</v>
      </c>
      <c r="K127" s="76" t="s">
        <v>511</v>
      </c>
      <c r="L127" s="76">
        <v>103</v>
      </c>
      <c r="M127" s="30" t="s">
        <v>511</v>
      </c>
      <c r="N127" s="104">
        <v>300000000</v>
      </c>
      <c r="O127" s="30">
        <v>80111600</v>
      </c>
      <c r="P127" s="105" t="s">
        <v>565</v>
      </c>
      <c r="Q127" s="47" t="s">
        <v>147</v>
      </c>
      <c r="R127" s="30" t="s">
        <v>147</v>
      </c>
      <c r="S127" s="30">
        <v>7</v>
      </c>
      <c r="T127" s="30" t="s">
        <v>77</v>
      </c>
      <c r="U127" s="30" t="s">
        <v>55</v>
      </c>
      <c r="V127" s="30" t="s">
        <v>92</v>
      </c>
      <c r="W127" s="106">
        <v>69790000</v>
      </c>
      <c r="X127" s="106">
        <v>69790000</v>
      </c>
      <c r="Y127" s="30" t="s">
        <v>57</v>
      </c>
      <c r="Z127" s="30" t="s">
        <v>57</v>
      </c>
      <c r="AA127" s="30" t="s">
        <v>511</v>
      </c>
      <c r="AB127" s="30" t="s">
        <v>59</v>
      </c>
      <c r="AC127" s="30" t="s">
        <v>512</v>
      </c>
      <c r="AD127" s="30">
        <v>6017431444</v>
      </c>
      <c r="AE127" s="30" t="s">
        <v>514</v>
      </c>
      <c r="AF127" s="98" t="s">
        <v>57</v>
      </c>
      <c r="AG127" s="98" t="s">
        <v>57</v>
      </c>
      <c r="AH127" s="98" t="s">
        <v>57</v>
      </c>
      <c r="AI127" s="98" t="s">
        <v>62</v>
      </c>
      <c r="AJ127" s="27" t="s">
        <v>57</v>
      </c>
      <c r="AK127" s="24" t="s">
        <v>57</v>
      </c>
      <c r="AL127" s="24" t="s">
        <v>57</v>
      </c>
      <c r="AM127" s="28"/>
      <c r="AN127" s="29"/>
      <c r="AO127" s="29">
        <f t="shared" si="2"/>
        <v>69790000</v>
      </c>
    </row>
    <row r="128" spans="1:42" ht="71.25" x14ac:dyDescent="0.25">
      <c r="A128" s="76">
        <v>125</v>
      </c>
      <c r="B128" s="30" t="s">
        <v>118</v>
      </c>
      <c r="C128" s="101" t="s">
        <v>482</v>
      </c>
      <c r="D128" s="102" t="s">
        <v>532</v>
      </c>
      <c r="E128" s="103" t="s">
        <v>121</v>
      </c>
      <c r="F128" s="76">
        <v>1</v>
      </c>
      <c r="G128" s="30" t="s">
        <v>85</v>
      </c>
      <c r="H128" s="30" t="s">
        <v>566</v>
      </c>
      <c r="I128" s="30" t="s">
        <v>567</v>
      </c>
      <c r="J128" s="30" t="s">
        <v>568</v>
      </c>
      <c r="K128" s="76" t="s">
        <v>511</v>
      </c>
      <c r="L128" s="76">
        <v>103</v>
      </c>
      <c r="M128" s="30" t="s">
        <v>511</v>
      </c>
      <c r="N128" s="104">
        <v>300000000</v>
      </c>
      <c r="O128" s="30">
        <v>80111600</v>
      </c>
      <c r="P128" s="105" t="s">
        <v>569</v>
      </c>
      <c r="Q128" s="47" t="s">
        <v>147</v>
      </c>
      <c r="R128" s="30" t="s">
        <v>147</v>
      </c>
      <c r="S128" s="30">
        <v>7</v>
      </c>
      <c r="T128" s="30" t="s">
        <v>77</v>
      </c>
      <c r="U128" s="30" t="s">
        <v>55</v>
      </c>
      <c r="V128" s="30" t="s">
        <v>92</v>
      </c>
      <c r="W128" s="106">
        <v>69790000</v>
      </c>
      <c r="X128" s="106">
        <v>69790000</v>
      </c>
      <c r="Y128" s="30" t="s">
        <v>57</v>
      </c>
      <c r="Z128" s="30" t="s">
        <v>57</v>
      </c>
      <c r="AA128" s="30" t="s">
        <v>511</v>
      </c>
      <c r="AB128" s="30" t="s">
        <v>59</v>
      </c>
      <c r="AC128" s="30" t="s">
        <v>512</v>
      </c>
      <c r="AD128" s="30">
        <v>6017431444</v>
      </c>
      <c r="AE128" s="30" t="s">
        <v>514</v>
      </c>
      <c r="AF128" s="98" t="s">
        <v>57</v>
      </c>
      <c r="AG128" s="98" t="s">
        <v>57</v>
      </c>
      <c r="AH128" s="98" t="s">
        <v>57</v>
      </c>
      <c r="AI128" s="98" t="s">
        <v>62</v>
      </c>
      <c r="AJ128" s="27" t="s">
        <v>57</v>
      </c>
      <c r="AK128" s="24" t="s">
        <v>57</v>
      </c>
      <c r="AL128" s="24" t="s">
        <v>57</v>
      </c>
      <c r="AM128" s="28"/>
      <c r="AN128" s="29"/>
      <c r="AO128" s="29">
        <f t="shared" si="2"/>
        <v>69790000</v>
      </c>
    </row>
    <row r="129" spans="1:41" ht="128.25" x14ac:dyDescent="0.25">
      <c r="A129" s="76">
        <v>126</v>
      </c>
      <c r="B129" s="30" t="s">
        <v>43</v>
      </c>
      <c r="C129" s="101" t="s">
        <v>44</v>
      </c>
      <c r="D129" s="102" t="s">
        <v>396</v>
      </c>
      <c r="E129" s="103" t="s">
        <v>397</v>
      </c>
      <c r="F129" s="76">
        <v>1</v>
      </c>
      <c r="G129" s="30" t="s">
        <v>85</v>
      </c>
      <c r="H129" s="30" t="s">
        <v>86</v>
      </c>
      <c r="I129" s="30" t="s">
        <v>87</v>
      </c>
      <c r="J129" s="30" t="s">
        <v>87</v>
      </c>
      <c r="K129" s="76" t="s">
        <v>398</v>
      </c>
      <c r="L129" s="76">
        <v>400</v>
      </c>
      <c r="M129" s="30" t="s">
        <v>398</v>
      </c>
      <c r="N129" s="104">
        <v>388000000</v>
      </c>
      <c r="O129" s="30">
        <v>80111600</v>
      </c>
      <c r="P129" s="105" t="s">
        <v>570</v>
      </c>
      <c r="Q129" s="47" t="s">
        <v>108</v>
      </c>
      <c r="R129" s="30" t="s">
        <v>100</v>
      </c>
      <c r="S129" s="30">
        <v>9</v>
      </c>
      <c r="T129" s="30" t="s">
        <v>77</v>
      </c>
      <c r="U129" s="30" t="s">
        <v>55</v>
      </c>
      <c r="V129" s="30" t="s">
        <v>92</v>
      </c>
      <c r="W129" s="106">
        <v>45900000</v>
      </c>
      <c r="X129" s="106">
        <v>45900000</v>
      </c>
      <c r="Y129" s="30" t="s">
        <v>57</v>
      </c>
      <c r="Z129" s="30" t="s">
        <v>57</v>
      </c>
      <c r="AA129" s="30" t="s">
        <v>398</v>
      </c>
      <c r="AB129" s="30" t="s">
        <v>59</v>
      </c>
      <c r="AC129" s="30" t="s">
        <v>110</v>
      </c>
      <c r="AD129" s="30">
        <v>6017431444</v>
      </c>
      <c r="AE129" s="30" t="s">
        <v>111</v>
      </c>
      <c r="AF129" s="98" t="s">
        <v>57</v>
      </c>
      <c r="AG129" s="98" t="s">
        <v>57</v>
      </c>
      <c r="AH129" s="98" t="s">
        <v>57</v>
      </c>
      <c r="AI129" s="98" t="s">
        <v>62</v>
      </c>
      <c r="AJ129" s="27" t="s">
        <v>57</v>
      </c>
      <c r="AK129" s="24" t="s">
        <v>57</v>
      </c>
      <c r="AL129" s="24" t="s">
        <v>57</v>
      </c>
      <c r="AM129" s="28"/>
      <c r="AN129" s="29"/>
      <c r="AO129" s="29">
        <f t="shared" si="2"/>
        <v>45900000</v>
      </c>
    </row>
    <row r="130" spans="1:41" ht="71.25" x14ac:dyDescent="0.25">
      <c r="A130" s="76">
        <v>127</v>
      </c>
      <c r="B130" s="30" t="s">
        <v>571</v>
      </c>
      <c r="C130" s="101" t="s">
        <v>572</v>
      </c>
      <c r="D130" s="102" t="s">
        <v>573</v>
      </c>
      <c r="E130" s="103" t="s">
        <v>574</v>
      </c>
      <c r="F130" s="76">
        <v>1</v>
      </c>
      <c r="G130" s="30" t="s">
        <v>85</v>
      </c>
      <c r="H130" s="30" t="s">
        <v>49</v>
      </c>
      <c r="I130" s="30" t="s">
        <v>50</v>
      </c>
      <c r="J130" s="30" t="s">
        <v>50</v>
      </c>
      <c r="K130" s="76" t="s">
        <v>575</v>
      </c>
      <c r="L130" s="76">
        <v>530</v>
      </c>
      <c r="M130" s="30" t="s">
        <v>575</v>
      </c>
      <c r="N130" s="104" t="s">
        <v>576</v>
      </c>
      <c r="O130" s="30">
        <v>80111600</v>
      </c>
      <c r="P130" s="105" t="s">
        <v>577</v>
      </c>
      <c r="Q130" s="47" t="s">
        <v>147</v>
      </c>
      <c r="R130" s="30" t="s">
        <v>147</v>
      </c>
      <c r="S130" s="30">
        <v>8</v>
      </c>
      <c r="T130" s="30" t="s">
        <v>77</v>
      </c>
      <c r="U130" s="30" t="s">
        <v>55</v>
      </c>
      <c r="V130" s="30" t="s">
        <v>56</v>
      </c>
      <c r="W130" s="106" t="s">
        <v>578</v>
      </c>
      <c r="X130" s="106" t="s">
        <v>578</v>
      </c>
      <c r="Y130" s="30" t="s">
        <v>57</v>
      </c>
      <c r="Z130" s="30" t="s">
        <v>57</v>
      </c>
      <c r="AA130" s="30" t="s">
        <v>575</v>
      </c>
      <c r="AB130" s="30" t="s">
        <v>59</v>
      </c>
      <c r="AC130" s="30" t="s">
        <v>579</v>
      </c>
      <c r="AD130" s="30">
        <v>7431444</v>
      </c>
      <c r="AE130" s="30" t="s">
        <v>580</v>
      </c>
      <c r="AF130" s="98" t="s">
        <v>57</v>
      </c>
      <c r="AG130" s="98" t="s">
        <v>57</v>
      </c>
      <c r="AH130" s="98" t="s">
        <v>57</v>
      </c>
      <c r="AI130" s="98" t="s">
        <v>62</v>
      </c>
      <c r="AJ130" s="27" t="s">
        <v>57</v>
      </c>
      <c r="AK130" s="24" t="s">
        <v>57</v>
      </c>
      <c r="AL130" s="24" t="s">
        <v>57</v>
      </c>
      <c r="AM130" s="28"/>
      <c r="AN130" s="29"/>
      <c r="AO130" s="29" t="e">
        <f t="shared" si="2"/>
        <v>#VALUE!</v>
      </c>
    </row>
    <row r="131" spans="1:41" ht="71.25" x14ac:dyDescent="0.25">
      <c r="A131" s="76">
        <v>128</v>
      </c>
      <c r="B131" s="30" t="s">
        <v>571</v>
      </c>
      <c r="C131" s="101" t="s">
        <v>572</v>
      </c>
      <c r="D131" s="102" t="s">
        <v>573</v>
      </c>
      <c r="E131" s="103" t="s">
        <v>574</v>
      </c>
      <c r="F131" s="76">
        <v>1</v>
      </c>
      <c r="G131" s="30" t="s">
        <v>85</v>
      </c>
      <c r="H131" s="30" t="s">
        <v>49</v>
      </c>
      <c r="I131" s="30" t="s">
        <v>50</v>
      </c>
      <c r="J131" s="30" t="s">
        <v>50</v>
      </c>
      <c r="K131" s="76" t="s">
        <v>575</v>
      </c>
      <c r="L131" s="76">
        <v>530</v>
      </c>
      <c r="M131" s="30" t="s">
        <v>575</v>
      </c>
      <c r="N131" s="104" t="s">
        <v>576</v>
      </c>
      <c r="O131" s="30">
        <v>80111600</v>
      </c>
      <c r="P131" s="105" t="s">
        <v>577</v>
      </c>
      <c r="Q131" s="47" t="s">
        <v>147</v>
      </c>
      <c r="R131" s="30" t="s">
        <v>147</v>
      </c>
      <c r="S131" s="30">
        <v>8</v>
      </c>
      <c r="T131" s="30" t="s">
        <v>77</v>
      </c>
      <c r="U131" s="30" t="s">
        <v>55</v>
      </c>
      <c r="V131" s="30" t="s">
        <v>56</v>
      </c>
      <c r="W131" s="106" t="s">
        <v>578</v>
      </c>
      <c r="X131" s="106" t="s">
        <v>578</v>
      </c>
      <c r="Y131" s="30" t="s">
        <v>57</v>
      </c>
      <c r="Z131" s="30" t="s">
        <v>57</v>
      </c>
      <c r="AA131" s="30" t="s">
        <v>575</v>
      </c>
      <c r="AB131" s="30" t="s">
        <v>59</v>
      </c>
      <c r="AC131" s="30" t="s">
        <v>579</v>
      </c>
      <c r="AD131" s="30">
        <v>7431444</v>
      </c>
      <c r="AE131" s="30" t="s">
        <v>580</v>
      </c>
      <c r="AF131" s="98" t="s">
        <v>57</v>
      </c>
      <c r="AG131" s="98" t="s">
        <v>57</v>
      </c>
      <c r="AH131" s="98" t="s">
        <v>57</v>
      </c>
      <c r="AI131" s="98" t="s">
        <v>62</v>
      </c>
      <c r="AJ131" s="27" t="s">
        <v>57</v>
      </c>
      <c r="AK131" s="24" t="s">
        <v>57</v>
      </c>
      <c r="AL131" s="24" t="s">
        <v>57</v>
      </c>
      <c r="AM131" s="28"/>
      <c r="AN131" s="29"/>
      <c r="AO131" s="29" t="e">
        <f t="shared" si="2"/>
        <v>#VALUE!</v>
      </c>
    </row>
    <row r="132" spans="1:41" ht="71.25" x14ac:dyDescent="0.25">
      <c r="A132" s="76">
        <v>129</v>
      </c>
      <c r="B132" s="30" t="s">
        <v>571</v>
      </c>
      <c r="C132" s="101" t="s">
        <v>572</v>
      </c>
      <c r="D132" s="102" t="s">
        <v>573</v>
      </c>
      <c r="E132" s="103" t="s">
        <v>574</v>
      </c>
      <c r="F132" s="76">
        <v>1</v>
      </c>
      <c r="G132" s="30" t="s">
        <v>85</v>
      </c>
      <c r="H132" s="30" t="s">
        <v>49</v>
      </c>
      <c r="I132" s="30" t="s">
        <v>50</v>
      </c>
      <c r="J132" s="30" t="s">
        <v>50</v>
      </c>
      <c r="K132" s="76" t="s">
        <v>575</v>
      </c>
      <c r="L132" s="76">
        <v>530</v>
      </c>
      <c r="M132" s="30" t="s">
        <v>575</v>
      </c>
      <c r="N132" s="104" t="s">
        <v>576</v>
      </c>
      <c r="O132" s="30">
        <v>80111600</v>
      </c>
      <c r="P132" s="105" t="s">
        <v>577</v>
      </c>
      <c r="Q132" s="47" t="s">
        <v>147</v>
      </c>
      <c r="R132" s="30" t="s">
        <v>147</v>
      </c>
      <c r="S132" s="30">
        <v>8</v>
      </c>
      <c r="T132" s="30" t="s">
        <v>77</v>
      </c>
      <c r="U132" s="30" t="s">
        <v>55</v>
      </c>
      <c r="V132" s="30" t="s">
        <v>56</v>
      </c>
      <c r="W132" s="106" t="s">
        <v>581</v>
      </c>
      <c r="X132" s="106" t="s">
        <v>581</v>
      </c>
      <c r="Y132" s="30" t="s">
        <v>57</v>
      </c>
      <c r="Z132" s="30" t="s">
        <v>57</v>
      </c>
      <c r="AA132" s="30" t="s">
        <v>575</v>
      </c>
      <c r="AB132" s="30" t="s">
        <v>59</v>
      </c>
      <c r="AC132" s="30" t="s">
        <v>579</v>
      </c>
      <c r="AD132" s="30">
        <v>7431444</v>
      </c>
      <c r="AE132" s="30" t="s">
        <v>580</v>
      </c>
      <c r="AF132" s="98" t="s">
        <v>57</v>
      </c>
      <c r="AG132" s="98" t="s">
        <v>57</v>
      </c>
      <c r="AH132" s="98" t="s">
        <v>57</v>
      </c>
      <c r="AI132" s="98" t="s">
        <v>62</v>
      </c>
      <c r="AJ132" s="27" t="s">
        <v>57</v>
      </c>
      <c r="AK132" s="24" t="s">
        <v>57</v>
      </c>
      <c r="AL132" s="24" t="s">
        <v>57</v>
      </c>
      <c r="AM132" s="28"/>
      <c r="AN132" s="29"/>
      <c r="AO132" s="29" t="e">
        <f t="shared" si="2"/>
        <v>#VALUE!</v>
      </c>
    </row>
    <row r="133" spans="1:41" ht="85.5" x14ac:dyDescent="0.25">
      <c r="A133" s="76">
        <v>130</v>
      </c>
      <c r="B133" s="30" t="s">
        <v>582</v>
      </c>
      <c r="C133" s="101" t="s">
        <v>44</v>
      </c>
      <c r="D133" s="102" t="s">
        <v>420</v>
      </c>
      <c r="E133" s="103" t="s">
        <v>208</v>
      </c>
      <c r="F133" s="76">
        <v>1</v>
      </c>
      <c r="G133" s="30" t="s">
        <v>85</v>
      </c>
      <c r="H133" s="30" t="s">
        <v>97</v>
      </c>
      <c r="I133" s="30" t="s">
        <v>98</v>
      </c>
      <c r="J133" s="30" t="s">
        <v>98</v>
      </c>
      <c r="K133" s="76" t="s">
        <v>411</v>
      </c>
      <c r="L133" s="76">
        <v>310</v>
      </c>
      <c r="M133" s="30" t="s">
        <v>411</v>
      </c>
      <c r="N133" s="104">
        <v>672000000</v>
      </c>
      <c r="O133" s="30">
        <v>80111607</v>
      </c>
      <c r="P133" s="105" t="s">
        <v>583</v>
      </c>
      <c r="Q133" s="47" t="s">
        <v>147</v>
      </c>
      <c r="R133" s="30" t="s">
        <v>147</v>
      </c>
      <c r="S133" s="30">
        <v>8</v>
      </c>
      <c r="T133" s="30" t="s">
        <v>77</v>
      </c>
      <c r="U133" s="30" t="s">
        <v>55</v>
      </c>
      <c r="V133" s="30" t="s">
        <v>56</v>
      </c>
      <c r="W133" s="106">
        <v>36000000</v>
      </c>
      <c r="X133" s="106">
        <v>36000000</v>
      </c>
      <c r="Y133" s="30" t="s">
        <v>57</v>
      </c>
      <c r="Z133" s="30" t="s">
        <v>57</v>
      </c>
      <c r="AA133" s="30" t="s">
        <v>411</v>
      </c>
      <c r="AB133" s="30" t="s">
        <v>59</v>
      </c>
      <c r="AC133" s="30" t="s">
        <v>413</v>
      </c>
      <c r="AD133" s="30" t="s">
        <v>414</v>
      </c>
      <c r="AE133" s="30" t="s">
        <v>415</v>
      </c>
      <c r="AF133" s="98" t="s">
        <v>479</v>
      </c>
      <c r="AG133" s="98" t="s">
        <v>127</v>
      </c>
      <c r="AH133" s="98" t="s">
        <v>127</v>
      </c>
      <c r="AI133" s="98" t="s">
        <v>584</v>
      </c>
      <c r="AJ133" s="27" t="s">
        <v>57</v>
      </c>
      <c r="AK133" s="24" t="s">
        <v>57</v>
      </c>
      <c r="AL133" s="24" t="s">
        <v>57</v>
      </c>
      <c r="AM133" s="28"/>
      <c r="AN133" s="29"/>
      <c r="AO133" s="29">
        <f t="shared" ref="AO133:AO177" si="3">W133-AN133</f>
        <v>36000000</v>
      </c>
    </row>
    <row r="134" spans="1:41" ht="85.5" x14ac:dyDescent="0.25">
      <c r="A134" s="76">
        <v>131</v>
      </c>
      <c r="B134" s="30" t="s">
        <v>43</v>
      </c>
      <c r="C134" s="101" t="s">
        <v>44</v>
      </c>
      <c r="D134" s="102" t="s">
        <v>207</v>
      </c>
      <c r="E134" s="103" t="s">
        <v>208</v>
      </c>
      <c r="F134" s="76" t="s">
        <v>47</v>
      </c>
      <c r="G134" s="30" t="s">
        <v>85</v>
      </c>
      <c r="H134" s="30" t="s">
        <v>86</v>
      </c>
      <c r="I134" s="30" t="s">
        <v>209</v>
      </c>
      <c r="J134" s="30" t="s">
        <v>209</v>
      </c>
      <c r="K134" s="76" t="s">
        <v>202</v>
      </c>
      <c r="L134" s="76">
        <v>320</v>
      </c>
      <c r="M134" s="30" t="s">
        <v>202</v>
      </c>
      <c r="N134" s="104">
        <v>248000000</v>
      </c>
      <c r="O134" s="30">
        <v>80111600</v>
      </c>
      <c r="P134" s="105" t="s">
        <v>585</v>
      </c>
      <c r="Q134" s="47" t="s">
        <v>147</v>
      </c>
      <c r="R134" s="30" t="s">
        <v>147</v>
      </c>
      <c r="S134" s="30">
        <v>7</v>
      </c>
      <c r="T134" s="30" t="s">
        <v>77</v>
      </c>
      <c r="U134" s="30" t="s">
        <v>55</v>
      </c>
      <c r="V134" s="30" t="s">
        <v>138</v>
      </c>
      <c r="W134" s="106">
        <v>78466667</v>
      </c>
      <c r="X134" s="106">
        <v>78466667</v>
      </c>
      <c r="Y134" s="30" t="s">
        <v>57</v>
      </c>
      <c r="Z134" s="30" t="s">
        <v>57</v>
      </c>
      <c r="AA134" s="30" t="s">
        <v>202</v>
      </c>
      <c r="AB134" s="30" t="s">
        <v>59</v>
      </c>
      <c r="AC134" s="30" t="s">
        <v>212</v>
      </c>
      <c r="AD134" s="30">
        <v>6017431444</v>
      </c>
      <c r="AE134" s="30" t="s">
        <v>213</v>
      </c>
      <c r="AF134" s="98" t="s">
        <v>57</v>
      </c>
      <c r="AG134" s="98" t="s">
        <v>57</v>
      </c>
      <c r="AH134" s="98" t="s">
        <v>57</v>
      </c>
      <c r="AI134" s="98" t="s">
        <v>62</v>
      </c>
      <c r="AJ134" s="27" t="s">
        <v>57</v>
      </c>
      <c r="AK134" s="24" t="s">
        <v>57</v>
      </c>
      <c r="AL134" s="24" t="s">
        <v>57</v>
      </c>
      <c r="AM134" s="28"/>
      <c r="AN134" s="29"/>
      <c r="AO134" s="29">
        <f t="shared" si="3"/>
        <v>78466667</v>
      </c>
    </row>
    <row r="135" spans="1:41" ht="85.5" x14ac:dyDescent="0.25">
      <c r="A135" s="76">
        <v>132</v>
      </c>
      <c r="B135" s="30" t="s">
        <v>43</v>
      </c>
      <c r="C135" s="101" t="s">
        <v>44</v>
      </c>
      <c r="D135" s="102" t="s">
        <v>207</v>
      </c>
      <c r="E135" s="103" t="s">
        <v>208</v>
      </c>
      <c r="F135" s="76" t="s">
        <v>47</v>
      </c>
      <c r="G135" s="30" t="s">
        <v>85</v>
      </c>
      <c r="H135" s="30" t="s">
        <v>86</v>
      </c>
      <c r="I135" s="30" t="s">
        <v>209</v>
      </c>
      <c r="J135" s="30" t="s">
        <v>209</v>
      </c>
      <c r="K135" s="76" t="s">
        <v>202</v>
      </c>
      <c r="L135" s="76">
        <v>320</v>
      </c>
      <c r="M135" s="30" t="s">
        <v>202</v>
      </c>
      <c r="N135" s="104">
        <v>248000000</v>
      </c>
      <c r="O135" s="30">
        <v>80111600</v>
      </c>
      <c r="P135" s="105" t="s">
        <v>585</v>
      </c>
      <c r="Q135" s="47" t="s">
        <v>147</v>
      </c>
      <c r="R135" s="30" t="s">
        <v>147</v>
      </c>
      <c r="S135" s="30">
        <v>7</v>
      </c>
      <c r="T135" s="30" t="s">
        <v>77</v>
      </c>
      <c r="U135" s="30" t="s">
        <v>55</v>
      </c>
      <c r="V135" s="30" t="s">
        <v>138</v>
      </c>
      <c r="W135" s="106">
        <v>78466667</v>
      </c>
      <c r="X135" s="106">
        <v>78466667</v>
      </c>
      <c r="Y135" s="30" t="s">
        <v>57</v>
      </c>
      <c r="Z135" s="30" t="s">
        <v>57</v>
      </c>
      <c r="AA135" s="30" t="s">
        <v>202</v>
      </c>
      <c r="AB135" s="30" t="s">
        <v>59</v>
      </c>
      <c r="AC135" s="30" t="s">
        <v>212</v>
      </c>
      <c r="AD135" s="30">
        <v>6017431444</v>
      </c>
      <c r="AE135" s="30" t="s">
        <v>213</v>
      </c>
      <c r="AF135" s="98" t="s">
        <v>57</v>
      </c>
      <c r="AG135" s="98" t="s">
        <v>57</v>
      </c>
      <c r="AH135" s="98" t="s">
        <v>57</v>
      </c>
      <c r="AI135" s="98" t="s">
        <v>62</v>
      </c>
      <c r="AJ135" s="27" t="s">
        <v>57</v>
      </c>
      <c r="AK135" s="24" t="s">
        <v>57</v>
      </c>
      <c r="AL135" s="24" t="s">
        <v>57</v>
      </c>
      <c r="AM135" s="28"/>
      <c r="AN135" s="29"/>
      <c r="AO135" s="29">
        <f t="shared" si="3"/>
        <v>78466667</v>
      </c>
    </row>
    <row r="136" spans="1:41" x14ac:dyDescent="0.25">
      <c r="A136" s="107"/>
      <c r="B136" s="107"/>
      <c r="C136" s="107"/>
      <c r="D136" s="107"/>
      <c r="E136" s="107"/>
      <c r="F136" s="107"/>
      <c r="G136" s="107"/>
      <c r="H136" s="107"/>
      <c r="I136" s="107"/>
      <c r="J136" s="107"/>
      <c r="K136" s="107"/>
      <c r="L136" s="107"/>
      <c r="M136" s="107"/>
      <c r="N136" s="108"/>
      <c r="O136" s="24"/>
      <c r="P136" s="24"/>
      <c r="Q136" s="46"/>
      <c r="R136" s="24"/>
      <c r="S136" s="24"/>
      <c r="T136" s="24"/>
      <c r="U136" s="24"/>
      <c r="V136" s="24"/>
      <c r="W136" s="26"/>
      <c r="X136" s="26"/>
      <c r="Y136" s="24"/>
      <c r="Z136" s="24"/>
      <c r="AA136" s="24"/>
      <c r="AB136" s="24"/>
      <c r="AC136" s="24"/>
      <c r="AD136" s="24"/>
      <c r="AE136" s="24"/>
      <c r="AF136" s="24"/>
      <c r="AG136" s="24"/>
      <c r="AH136" s="24"/>
      <c r="AI136" s="24"/>
      <c r="AJ136" s="24"/>
      <c r="AK136" s="24"/>
      <c r="AL136" s="24"/>
      <c r="AM136" s="28"/>
      <c r="AN136" s="109"/>
      <c r="AO136" s="29">
        <f t="shared" si="3"/>
        <v>0</v>
      </c>
    </row>
    <row r="137" spans="1:41" x14ac:dyDescent="0.25">
      <c r="A137" s="107"/>
      <c r="B137" s="107"/>
      <c r="C137" s="107"/>
      <c r="D137" s="107"/>
      <c r="E137" s="107"/>
      <c r="F137" s="107"/>
      <c r="G137" s="107"/>
      <c r="H137" s="107"/>
      <c r="I137" s="107"/>
      <c r="J137" s="107"/>
      <c r="K137" s="107"/>
      <c r="L137" s="107"/>
      <c r="M137" s="107"/>
      <c r="N137" s="108"/>
      <c r="O137" s="24"/>
      <c r="P137" s="24"/>
      <c r="Q137" s="46"/>
      <c r="R137" s="24"/>
      <c r="S137" s="24"/>
      <c r="T137" s="24"/>
      <c r="U137" s="24"/>
      <c r="V137" s="24"/>
      <c r="W137" s="26"/>
      <c r="X137" s="26"/>
      <c r="Y137" s="24"/>
      <c r="Z137" s="24"/>
      <c r="AA137" s="24"/>
      <c r="AB137" s="24"/>
      <c r="AC137" s="24"/>
      <c r="AD137" s="24"/>
      <c r="AE137" s="24"/>
      <c r="AF137" s="24"/>
      <c r="AG137" s="24"/>
      <c r="AH137" s="24"/>
      <c r="AI137" s="24"/>
      <c r="AJ137" s="24"/>
      <c r="AK137" s="24"/>
      <c r="AL137" s="24"/>
      <c r="AM137" s="28"/>
      <c r="AN137" s="109"/>
      <c r="AO137" s="29">
        <f t="shared" si="3"/>
        <v>0</v>
      </c>
    </row>
    <row r="138" spans="1:41" x14ac:dyDescent="0.25">
      <c r="A138" s="107"/>
      <c r="B138" s="107"/>
      <c r="C138" s="107"/>
      <c r="D138" s="107"/>
      <c r="E138" s="107"/>
      <c r="F138" s="107"/>
      <c r="G138" s="107"/>
      <c r="H138" s="107"/>
      <c r="I138" s="107"/>
      <c r="J138" s="107"/>
      <c r="K138" s="107"/>
      <c r="L138" s="107"/>
      <c r="M138" s="107"/>
      <c r="N138" s="108"/>
      <c r="O138" s="24"/>
      <c r="P138" s="24"/>
      <c r="Q138" s="46"/>
      <c r="R138" s="24"/>
      <c r="S138" s="24"/>
      <c r="T138" s="24"/>
      <c r="U138" s="24"/>
      <c r="V138" s="24"/>
      <c r="W138" s="26"/>
      <c r="X138" s="26"/>
      <c r="Y138" s="24"/>
      <c r="Z138" s="24"/>
      <c r="AA138" s="24"/>
      <c r="AB138" s="24"/>
      <c r="AC138" s="24"/>
      <c r="AD138" s="24"/>
      <c r="AE138" s="24"/>
      <c r="AF138" s="24"/>
      <c r="AG138" s="24"/>
      <c r="AH138" s="24"/>
      <c r="AI138" s="24"/>
      <c r="AJ138" s="24"/>
      <c r="AK138" s="24"/>
      <c r="AL138" s="24"/>
      <c r="AM138" s="28"/>
      <c r="AN138" s="109"/>
      <c r="AO138" s="29">
        <f t="shared" si="3"/>
        <v>0</v>
      </c>
    </row>
    <row r="139" spans="1:41" x14ac:dyDescent="0.25">
      <c r="A139" s="107"/>
      <c r="B139" s="107"/>
      <c r="C139" s="107"/>
      <c r="D139" s="107"/>
      <c r="E139" s="107"/>
      <c r="F139" s="107"/>
      <c r="G139" s="107"/>
      <c r="H139" s="107"/>
      <c r="I139" s="107"/>
      <c r="J139" s="107"/>
      <c r="K139" s="107"/>
      <c r="L139" s="107"/>
      <c r="M139" s="107"/>
      <c r="N139" s="108"/>
      <c r="O139" s="24"/>
      <c r="P139" s="24"/>
      <c r="Q139" s="46"/>
      <c r="R139" s="24"/>
      <c r="S139" s="24"/>
      <c r="T139" s="24"/>
      <c r="U139" s="24"/>
      <c r="V139" s="24"/>
      <c r="W139" s="26"/>
      <c r="X139" s="26"/>
      <c r="Y139" s="24"/>
      <c r="Z139" s="24"/>
      <c r="AA139" s="24"/>
      <c r="AB139" s="24"/>
      <c r="AC139" s="24"/>
      <c r="AD139" s="24"/>
      <c r="AE139" s="24"/>
      <c r="AF139" s="24"/>
      <c r="AG139" s="24"/>
      <c r="AH139" s="24"/>
      <c r="AI139" s="24"/>
      <c r="AJ139" s="24"/>
      <c r="AK139" s="24"/>
      <c r="AL139" s="24"/>
      <c r="AM139" s="28"/>
      <c r="AN139" s="109"/>
      <c r="AO139" s="29">
        <f t="shared" si="3"/>
        <v>0</v>
      </c>
    </row>
    <row r="140" spans="1:41" x14ac:dyDescent="0.25">
      <c r="A140" s="107"/>
      <c r="B140" s="107"/>
      <c r="C140" s="107"/>
      <c r="D140" s="107"/>
      <c r="E140" s="107"/>
      <c r="F140" s="107"/>
      <c r="G140" s="107"/>
      <c r="H140" s="107"/>
      <c r="I140" s="107"/>
      <c r="J140" s="107"/>
      <c r="K140" s="107"/>
      <c r="L140" s="107"/>
      <c r="M140" s="107"/>
      <c r="N140" s="108"/>
      <c r="O140" s="24"/>
      <c r="P140" s="24"/>
      <c r="Q140" s="46"/>
      <c r="R140" s="24"/>
      <c r="S140" s="24"/>
      <c r="T140" s="24"/>
      <c r="U140" s="24"/>
      <c r="V140" s="24"/>
      <c r="W140" s="26"/>
      <c r="X140" s="26"/>
      <c r="Y140" s="24"/>
      <c r="Z140" s="24"/>
      <c r="AA140" s="24"/>
      <c r="AB140" s="24"/>
      <c r="AC140" s="24"/>
      <c r="AD140" s="24"/>
      <c r="AE140" s="24"/>
      <c r="AF140" s="24"/>
      <c r="AG140" s="24"/>
      <c r="AH140" s="24"/>
      <c r="AI140" s="24"/>
      <c r="AJ140" s="24"/>
      <c r="AK140" s="24"/>
      <c r="AL140" s="24"/>
      <c r="AM140" s="28"/>
      <c r="AN140" s="109"/>
      <c r="AO140" s="29">
        <f t="shared" si="3"/>
        <v>0</v>
      </c>
    </row>
    <row r="141" spans="1:41" x14ac:dyDescent="0.25">
      <c r="A141" s="107"/>
      <c r="B141" s="107"/>
      <c r="C141" s="107"/>
      <c r="D141" s="107"/>
      <c r="E141" s="107"/>
      <c r="F141" s="107"/>
      <c r="G141" s="107"/>
      <c r="H141" s="107"/>
      <c r="I141" s="107"/>
      <c r="J141" s="107"/>
      <c r="K141" s="107"/>
      <c r="L141" s="107"/>
      <c r="M141" s="107"/>
      <c r="N141" s="108"/>
      <c r="O141" s="24"/>
      <c r="P141" s="24"/>
      <c r="Q141" s="46"/>
      <c r="R141" s="24"/>
      <c r="S141" s="24"/>
      <c r="T141" s="24"/>
      <c r="U141" s="24"/>
      <c r="V141" s="24"/>
      <c r="W141" s="26"/>
      <c r="X141" s="26"/>
      <c r="Y141" s="24"/>
      <c r="Z141" s="24"/>
      <c r="AA141" s="24"/>
      <c r="AB141" s="24"/>
      <c r="AC141" s="24"/>
      <c r="AD141" s="24"/>
      <c r="AE141" s="24"/>
      <c r="AF141" s="24"/>
      <c r="AG141" s="24"/>
      <c r="AH141" s="24"/>
      <c r="AI141" s="24"/>
      <c r="AJ141" s="24"/>
      <c r="AK141" s="24"/>
      <c r="AL141" s="24"/>
      <c r="AM141" s="28"/>
      <c r="AN141" s="109"/>
      <c r="AO141" s="29">
        <f t="shared" si="3"/>
        <v>0</v>
      </c>
    </row>
    <row r="142" spans="1:41" x14ac:dyDescent="0.25">
      <c r="A142" s="107"/>
      <c r="B142" s="107"/>
      <c r="C142" s="107"/>
      <c r="D142" s="107"/>
      <c r="E142" s="107"/>
      <c r="F142" s="107"/>
      <c r="G142" s="107"/>
      <c r="H142" s="107"/>
      <c r="I142" s="107"/>
      <c r="J142" s="107"/>
      <c r="K142" s="107"/>
      <c r="L142" s="107"/>
      <c r="M142" s="107"/>
      <c r="N142" s="108"/>
      <c r="O142" s="24"/>
      <c r="P142" s="24"/>
      <c r="Q142" s="46"/>
      <c r="R142" s="24"/>
      <c r="S142" s="24"/>
      <c r="T142" s="24"/>
      <c r="U142" s="24"/>
      <c r="V142" s="24"/>
      <c r="W142" s="26"/>
      <c r="X142" s="26"/>
      <c r="Y142" s="24"/>
      <c r="Z142" s="24"/>
      <c r="AA142" s="24"/>
      <c r="AB142" s="24"/>
      <c r="AC142" s="24"/>
      <c r="AD142" s="24"/>
      <c r="AE142" s="24"/>
      <c r="AF142" s="24"/>
      <c r="AG142" s="24"/>
      <c r="AH142" s="24"/>
      <c r="AI142" s="24"/>
      <c r="AJ142" s="24"/>
      <c r="AK142" s="24"/>
      <c r="AL142" s="24"/>
      <c r="AM142" s="28"/>
      <c r="AN142" s="109"/>
      <c r="AO142" s="29">
        <f t="shared" si="3"/>
        <v>0</v>
      </c>
    </row>
    <row r="143" spans="1:41" x14ac:dyDescent="0.25">
      <c r="A143" s="107"/>
      <c r="B143" s="107"/>
      <c r="C143" s="107"/>
      <c r="D143" s="107"/>
      <c r="E143" s="107"/>
      <c r="F143" s="107"/>
      <c r="G143" s="107"/>
      <c r="H143" s="107"/>
      <c r="I143" s="107"/>
      <c r="J143" s="107"/>
      <c r="K143" s="107"/>
      <c r="L143" s="107"/>
      <c r="M143" s="107"/>
      <c r="N143" s="108"/>
      <c r="O143" s="24"/>
      <c r="P143" s="24"/>
      <c r="Q143" s="46"/>
      <c r="R143" s="24"/>
      <c r="S143" s="24"/>
      <c r="T143" s="24"/>
      <c r="U143" s="24"/>
      <c r="V143" s="24"/>
      <c r="W143" s="26"/>
      <c r="X143" s="26"/>
      <c r="Y143" s="24"/>
      <c r="Z143" s="24"/>
      <c r="AA143" s="24"/>
      <c r="AB143" s="24"/>
      <c r="AC143" s="24"/>
      <c r="AD143" s="24"/>
      <c r="AE143" s="24"/>
      <c r="AF143" s="24"/>
      <c r="AG143" s="24"/>
      <c r="AH143" s="24"/>
      <c r="AI143" s="24"/>
      <c r="AJ143" s="24"/>
      <c r="AK143" s="24"/>
      <c r="AL143" s="24"/>
      <c r="AM143" s="28"/>
      <c r="AN143" s="109"/>
      <c r="AO143" s="29">
        <f t="shared" si="3"/>
        <v>0</v>
      </c>
    </row>
    <row r="144" spans="1:41" x14ac:dyDescent="0.25">
      <c r="A144" s="107"/>
      <c r="B144" s="107"/>
      <c r="C144" s="107"/>
      <c r="D144" s="107"/>
      <c r="E144" s="107"/>
      <c r="F144" s="107"/>
      <c r="G144" s="107"/>
      <c r="H144" s="107"/>
      <c r="I144" s="107"/>
      <c r="J144" s="107"/>
      <c r="K144" s="107"/>
      <c r="L144" s="107"/>
      <c r="M144" s="107"/>
      <c r="N144" s="108"/>
      <c r="O144" s="24"/>
      <c r="P144" s="24"/>
      <c r="Q144" s="24"/>
      <c r="R144" s="24"/>
      <c r="S144" s="24"/>
      <c r="T144" s="24"/>
      <c r="U144" s="24"/>
      <c r="V144" s="24"/>
      <c r="W144" s="26"/>
      <c r="X144" s="26"/>
      <c r="Y144" s="24"/>
      <c r="Z144" s="24"/>
      <c r="AA144" s="24"/>
      <c r="AB144" s="24"/>
      <c r="AC144" s="24"/>
      <c r="AD144" s="24"/>
      <c r="AE144" s="24"/>
      <c r="AF144" s="24"/>
      <c r="AG144" s="24"/>
      <c r="AH144" s="24"/>
      <c r="AI144" s="24"/>
      <c r="AJ144" s="24"/>
      <c r="AK144" s="24"/>
      <c r="AL144" s="24"/>
      <c r="AM144" s="28"/>
      <c r="AN144" s="109"/>
      <c r="AO144" s="29">
        <f t="shared" si="3"/>
        <v>0</v>
      </c>
    </row>
    <row r="145" spans="1:41" x14ac:dyDescent="0.25">
      <c r="A145" s="107"/>
      <c r="B145" s="107"/>
      <c r="C145" s="107"/>
      <c r="D145" s="107"/>
      <c r="E145" s="107"/>
      <c r="F145" s="107"/>
      <c r="G145" s="107"/>
      <c r="H145" s="107"/>
      <c r="I145" s="107"/>
      <c r="J145" s="107"/>
      <c r="K145" s="107"/>
      <c r="L145" s="107"/>
      <c r="M145" s="107"/>
      <c r="N145" s="108"/>
      <c r="O145" s="24"/>
      <c r="P145" s="24"/>
      <c r="Q145" s="24"/>
      <c r="R145" s="24"/>
      <c r="S145" s="24"/>
      <c r="T145" s="24"/>
      <c r="U145" s="24"/>
      <c r="V145" s="24"/>
      <c r="W145" s="26"/>
      <c r="X145" s="26"/>
      <c r="Y145" s="24"/>
      <c r="Z145" s="24"/>
      <c r="AA145" s="24"/>
      <c r="AB145" s="24"/>
      <c r="AC145" s="24"/>
      <c r="AD145" s="24"/>
      <c r="AE145" s="24"/>
      <c r="AF145" s="24"/>
      <c r="AG145" s="24"/>
      <c r="AH145" s="24"/>
      <c r="AI145" s="24"/>
      <c r="AJ145" s="24"/>
      <c r="AK145" s="24"/>
      <c r="AL145" s="24"/>
      <c r="AM145" s="28"/>
      <c r="AN145" s="109"/>
      <c r="AO145" s="29">
        <f t="shared" si="3"/>
        <v>0</v>
      </c>
    </row>
    <row r="146" spans="1:41" x14ac:dyDescent="0.25">
      <c r="A146" s="107"/>
      <c r="B146" s="107"/>
      <c r="C146" s="107"/>
      <c r="D146" s="107"/>
      <c r="E146" s="107"/>
      <c r="F146" s="107"/>
      <c r="G146" s="107"/>
      <c r="H146" s="107"/>
      <c r="I146" s="107"/>
      <c r="J146" s="107"/>
      <c r="K146" s="107"/>
      <c r="L146" s="107"/>
      <c r="M146" s="107"/>
      <c r="N146" s="108"/>
      <c r="O146" s="24"/>
      <c r="P146" s="24"/>
      <c r="Q146" s="24"/>
      <c r="R146" s="24"/>
      <c r="S146" s="24"/>
      <c r="T146" s="24"/>
      <c r="U146" s="24"/>
      <c r="V146" s="24"/>
      <c r="W146" s="26"/>
      <c r="X146" s="26"/>
      <c r="Y146" s="24"/>
      <c r="Z146" s="24"/>
      <c r="AA146" s="24"/>
      <c r="AB146" s="24"/>
      <c r="AC146" s="24"/>
      <c r="AD146" s="24"/>
      <c r="AE146" s="24"/>
      <c r="AF146" s="24"/>
      <c r="AG146" s="24"/>
      <c r="AH146" s="24"/>
      <c r="AI146" s="24"/>
      <c r="AJ146" s="24"/>
      <c r="AK146" s="24"/>
      <c r="AL146" s="24"/>
      <c r="AM146" s="28"/>
      <c r="AN146" s="109"/>
      <c r="AO146" s="29">
        <f t="shared" si="3"/>
        <v>0</v>
      </c>
    </row>
    <row r="147" spans="1:41" x14ac:dyDescent="0.25">
      <c r="A147" s="107"/>
      <c r="B147" s="107"/>
      <c r="C147" s="107"/>
      <c r="D147" s="107"/>
      <c r="E147" s="107"/>
      <c r="F147" s="107"/>
      <c r="G147" s="107"/>
      <c r="H147" s="107"/>
      <c r="I147" s="107"/>
      <c r="J147" s="107"/>
      <c r="K147" s="107"/>
      <c r="L147" s="107"/>
      <c r="M147" s="107"/>
      <c r="N147" s="108"/>
      <c r="O147" s="24"/>
      <c r="P147" s="24"/>
      <c r="Q147" s="24"/>
      <c r="R147" s="24"/>
      <c r="S147" s="24"/>
      <c r="T147" s="24"/>
      <c r="U147" s="24"/>
      <c r="V147" s="24"/>
      <c r="W147" s="26"/>
      <c r="X147" s="26"/>
      <c r="Y147" s="24"/>
      <c r="Z147" s="24"/>
      <c r="AA147" s="24"/>
      <c r="AB147" s="24"/>
      <c r="AC147" s="24"/>
      <c r="AD147" s="24"/>
      <c r="AE147" s="24"/>
      <c r="AF147" s="24"/>
      <c r="AG147" s="24"/>
      <c r="AH147" s="24"/>
      <c r="AI147" s="24"/>
      <c r="AJ147" s="24"/>
      <c r="AK147" s="24"/>
      <c r="AL147" s="24"/>
      <c r="AM147" s="28"/>
      <c r="AN147" s="109"/>
      <c r="AO147" s="29">
        <f t="shared" si="3"/>
        <v>0</v>
      </c>
    </row>
    <row r="148" spans="1:41" x14ac:dyDescent="0.25">
      <c r="A148" s="107"/>
      <c r="B148" s="107"/>
      <c r="C148" s="107"/>
      <c r="D148" s="107"/>
      <c r="E148" s="107"/>
      <c r="F148" s="107"/>
      <c r="G148" s="107"/>
      <c r="H148" s="107"/>
      <c r="I148" s="107"/>
      <c r="J148" s="107"/>
      <c r="K148" s="107"/>
      <c r="L148" s="107"/>
      <c r="M148" s="107"/>
      <c r="N148" s="108"/>
      <c r="O148" s="24"/>
      <c r="P148" s="24"/>
      <c r="Q148" s="24"/>
      <c r="R148" s="24"/>
      <c r="S148" s="24"/>
      <c r="T148" s="24"/>
      <c r="U148" s="24"/>
      <c r="V148" s="24"/>
      <c r="W148" s="26"/>
      <c r="X148" s="26"/>
      <c r="Y148" s="24"/>
      <c r="Z148" s="24"/>
      <c r="AA148" s="24"/>
      <c r="AB148" s="24"/>
      <c r="AC148" s="24"/>
      <c r="AD148" s="24"/>
      <c r="AE148" s="24"/>
      <c r="AF148" s="24"/>
      <c r="AG148" s="24"/>
      <c r="AH148" s="24"/>
      <c r="AI148" s="24"/>
      <c r="AJ148" s="24"/>
      <c r="AK148" s="24"/>
      <c r="AL148" s="24"/>
      <c r="AM148" s="28"/>
      <c r="AN148" s="109"/>
      <c r="AO148" s="29">
        <f t="shared" si="3"/>
        <v>0</v>
      </c>
    </row>
    <row r="149" spans="1:41" x14ac:dyDescent="0.25">
      <c r="A149" s="107"/>
      <c r="B149" s="107"/>
      <c r="C149" s="107"/>
      <c r="D149" s="107"/>
      <c r="E149" s="107"/>
      <c r="F149" s="107"/>
      <c r="G149" s="107"/>
      <c r="H149" s="107"/>
      <c r="I149" s="107"/>
      <c r="J149" s="107"/>
      <c r="K149" s="107"/>
      <c r="L149" s="107"/>
      <c r="M149" s="107"/>
      <c r="N149" s="108"/>
      <c r="O149" s="24"/>
      <c r="P149" s="24"/>
      <c r="Q149" s="24"/>
      <c r="R149" s="24"/>
      <c r="S149" s="24"/>
      <c r="T149" s="24"/>
      <c r="U149" s="24"/>
      <c r="V149" s="24"/>
      <c r="W149" s="26"/>
      <c r="X149" s="26"/>
      <c r="Y149" s="24"/>
      <c r="Z149" s="24"/>
      <c r="AA149" s="24"/>
      <c r="AB149" s="24"/>
      <c r="AC149" s="24"/>
      <c r="AD149" s="24"/>
      <c r="AE149" s="24"/>
      <c r="AF149" s="24"/>
      <c r="AG149" s="24"/>
      <c r="AH149" s="24"/>
      <c r="AI149" s="24"/>
      <c r="AJ149" s="24"/>
      <c r="AK149" s="24"/>
      <c r="AL149" s="24"/>
      <c r="AM149" s="28"/>
      <c r="AN149" s="109"/>
      <c r="AO149" s="29">
        <f t="shared" si="3"/>
        <v>0</v>
      </c>
    </row>
    <row r="150" spans="1:41" x14ac:dyDescent="0.25">
      <c r="A150" s="107"/>
      <c r="B150" s="107"/>
      <c r="C150" s="107"/>
      <c r="D150" s="107"/>
      <c r="E150" s="107"/>
      <c r="F150" s="107"/>
      <c r="G150" s="107"/>
      <c r="H150" s="107"/>
      <c r="I150" s="107"/>
      <c r="J150" s="107"/>
      <c r="K150" s="107"/>
      <c r="L150" s="107"/>
      <c r="M150" s="107"/>
      <c r="N150" s="108"/>
      <c r="O150" s="24"/>
      <c r="P150" s="24"/>
      <c r="Q150" s="24"/>
      <c r="R150" s="24"/>
      <c r="S150" s="24"/>
      <c r="T150" s="24"/>
      <c r="U150" s="24"/>
      <c r="V150" s="24"/>
      <c r="W150" s="26"/>
      <c r="X150" s="26"/>
      <c r="Y150" s="24"/>
      <c r="Z150" s="24"/>
      <c r="AA150" s="24"/>
      <c r="AB150" s="24"/>
      <c r="AC150" s="24"/>
      <c r="AD150" s="24"/>
      <c r="AE150" s="24"/>
      <c r="AF150" s="24"/>
      <c r="AG150" s="24"/>
      <c r="AH150" s="24"/>
      <c r="AI150" s="24"/>
      <c r="AJ150" s="24"/>
      <c r="AK150" s="24"/>
      <c r="AL150" s="24"/>
      <c r="AM150" s="28"/>
      <c r="AN150" s="109"/>
      <c r="AO150" s="29">
        <f t="shared" si="3"/>
        <v>0</v>
      </c>
    </row>
    <row r="151" spans="1:41" x14ac:dyDescent="0.25">
      <c r="A151" s="107"/>
      <c r="B151" s="107"/>
      <c r="C151" s="107"/>
      <c r="D151" s="107"/>
      <c r="E151" s="107"/>
      <c r="F151" s="107"/>
      <c r="G151" s="107"/>
      <c r="H151" s="107"/>
      <c r="I151" s="107"/>
      <c r="J151" s="107"/>
      <c r="K151" s="107"/>
      <c r="L151" s="107"/>
      <c r="M151" s="107"/>
      <c r="N151" s="108"/>
      <c r="O151" s="24"/>
      <c r="P151" s="24"/>
      <c r="Q151" s="24"/>
      <c r="R151" s="24"/>
      <c r="S151" s="24"/>
      <c r="T151" s="24"/>
      <c r="U151" s="24"/>
      <c r="V151" s="24"/>
      <c r="W151" s="26"/>
      <c r="X151" s="26"/>
      <c r="Y151" s="24"/>
      <c r="Z151" s="24"/>
      <c r="AA151" s="24"/>
      <c r="AB151" s="24"/>
      <c r="AC151" s="24"/>
      <c r="AD151" s="24"/>
      <c r="AE151" s="24"/>
      <c r="AF151" s="24"/>
      <c r="AG151" s="24"/>
      <c r="AH151" s="24"/>
      <c r="AI151" s="24"/>
      <c r="AJ151" s="24"/>
      <c r="AK151" s="24"/>
      <c r="AL151" s="24"/>
      <c r="AM151" s="28"/>
      <c r="AN151" s="109"/>
      <c r="AO151" s="29">
        <f t="shared" si="3"/>
        <v>0</v>
      </c>
    </row>
    <row r="152" spans="1:41" x14ac:dyDescent="0.25">
      <c r="A152" s="107"/>
      <c r="B152" s="107"/>
      <c r="C152" s="107"/>
      <c r="D152" s="107"/>
      <c r="E152" s="107"/>
      <c r="F152" s="107"/>
      <c r="G152" s="107"/>
      <c r="H152" s="107"/>
      <c r="I152" s="107"/>
      <c r="J152" s="107"/>
      <c r="K152" s="107"/>
      <c r="L152" s="107"/>
      <c r="M152" s="107"/>
      <c r="N152" s="108"/>
      <c r="O152" s="24"/>
      <c r="P152" s="24"/>
      <c r="Q152" s="24"/>
      <c r="R152" s="24"/>
      <c r="S152" s="24"/>
      <c r="T152" s="24"/>
      <c r="U152" s="24"/>
      <c r="V152" s="24"/>
      <c r="W152" s="26"/>
      <c r="X152" s="26"/>
      <c r="Y152" s="24"/>
      <c r="Z152" s="24"/>
      <c r="AA152" s="24"/>
      <c r="AB152" s="24"/>
      <c r="AC152" s="24"/>
      <c r="AD152" s="24"/>
      <c r="AE152" s="24"/>
      <c r="AF152" s="24"/>
      <c r="AG152" s="24"/>
      <c r="AH152" s="24"/>
      <c r="AI152" s="24"/>
      <c r="AJ152" s="24"/>
      <c r="AK152" s="24"/>
      <c r="AL152" s="24"/>
      <c r="AM152" s="28"/>
      <c r="AN152" s="109"/>
      <c r="AO152" s="29">
        <f t="shared" si="3"/>
        <v>0</v>
      </c>
    </row>
    <row r="153" spans="1:41" x14ac:dyDescent="0.25">
      <c r="A153" s="107"/>
      <c r="B153" s="107"/>
      <c r="C153" s="107"/>
      <c r="D153" s="107"/>
      <c r="E153" s="107"/>
      <c r="F153" s="107"/>
      <c r="G153" s="107"/>
      <c r="H153" s="107"/>
      <c r="I153" s="107"/>
      <c r="J153" s="107"/>
      <c r="K153" s="107"/>
      <c r="L153" s="107"/>
      <c r="M153" s="107"/>
      <c r="N153" s="108"/>
      <c r="O153" s="24"/>
      <c r="P153" s="24"/>
      <c r="Q153" s="24"/>
      <c r="R153" s="24"/>
      <c r="S153" s="24"/>
      <c r="T153" s="24"/>
      <c r="U153" s="24"/>
      <c r="V153" s="24"/>
      <c r="W153" s="26"/>
      <c r="X153" s="26"/>
      <c r="Y153" s="24"/>
      <c r="Z153" s="24"/>
      <c r="AA153" s="24"/>
      <c r="AB153" s="24"/>
      <c r="AC153" s="24"/>
      <c r="AD153" s="24"/>
      <c r="AE153" s="24"/>
      <c r="AF153" s="24"/>
      <c r="AG153" s="24"/>
      <c r="AH153" s="24"/>
      <c r="AI153" s="24"/>
      <c r="AJ153" s="24"/>
      <c r="AK153" s="24"/>
      <c r="AL153" s="24"/>
      <c r="AM153" s="28"/>
      <c r="AN153" s="109"/>
      <c r="AO153" s="29">
        <f t="shared" si="3"/>
        <v>0</v>
      </c>
    </row>
    <row r="154" spans="1:41" x14ac:dyDescent="0.25">
      <c r="A154" s="107"/>
      <c r="B154" s="107"/>
      <c r="C154" s="107"/>
      <c r="D154" s="107"/>
      <c r="E154" s="107"/>
      <c r="F154" s="107"/>
      <c r="G154" s="107"/>
      <c r="H154" s="107"/>
      <c r="I154" s="107"/>
      <c r="J154" s="107"/>
      <c r="K154" s="107"/>
      <c r="L154" s="107"/>
      <c r="M154" s="107"/>
      <c r="N154" s="108"/>
      <c r="O154" s="24"/>
      <c r="P154" s="24"/>
      <c r="Q154" s="24"/>
      <c r="R154" s="24"/>
      <c r="S154" s="24"/>
      <c r="T154" s="24"/>
      <c r="U154" s="24"/>
      <c r="V154" s="24"/>
      <c r="W154" s="26"/>
      <c r="X154" s="26"/>
      <c r="Y154" s="24"/>
      <c r="Z154" s="24"/>
      <c r="AA154" s="24"/>
      <c r="AB154" s="24"/>
      <c r="AC154" s="24"/>
      <c r="AD154" s="24"/>
      <c r="AE154" s="24"/>
      <c r="AF154" s="24"/>
      <c r="AG154" s="24"/>
      <c r="AH154" s="24"/>
      <c r="AI154" s="24"/>
      <c r="AJ154" s="24"/>
      <c r="AK154" s="24"/>
      <c r="AL154" s="24"/>
      <c r="AM154" s="28"/>
      <c r="AN154" s="109"/>
      <c r="AO154" s="29">
        <f t="shared" si="3"/>
        <v>0</v>
      </c>
    </row>
    <row r="155" spans="1:41" x14ac:dyDescent="0.25">
      <c r="A155" s="107"/>
      <c r="B155" s="107"/>
      <c r="C155" s="107"/>
      <c r="D155" s="107"/>
      <c r="E155" s="107"/>
      <c r="F155" s="107"/>
      <c r="G155" s="107"/>
      <c r="H155" s="107"/>
      <c r="I155" s="107"/>
      <c r="J155" s="107"/>
      <c r="K155" s="107"/>
      <c r="L155" s="107"/>
      <c r="M155" s="107"/>
      <c r="N155" s="108"/>
      <c r="O155" s="24"/>
      <c r="P155" s="24"/>
      <c r="Q155" s="24"/>
      <c r="R155" s="24"/>
      <c r="S155" s="24"/>
      <c r="T155" s="24"/>
      <c r="U155" s="24"/>
      <c r="V155" s="24"/>
      <c r="W155" s="26"/>
      <c r="X155" s="26"/>
      <c r="Y155" s="24"/>
      <c r="Z155" s="24"/>
      <c r="AA155" s="24"/>
      <c r="AB155" s="24"/>
      <c r="AC155" s="24"/>
      <c r="AD155" s="24"/>
      <c r="AE155" s="24"/>
      <c r="AF155" s="24"/>
      <c r="AG155" s="24"/>
      <c r="AH155" s="24"/>
      <c r="AI155" s="24"/>
      <c r="AJ155" s="24"/>
      <c r="AK155" s="24"/>
      <c r="AL155" s="24"/>
      <c r="AM155" s="28"/>
      <c r="AN155" s="109"/>
      <c r="AO155" s="29">
        <f t="shared" si="3"/>
        <v>0</v>
      </c>
    </row>
    <row r="156" spans="1:41" x14ac:dyDescent="0.25">
      <c r="A156" s="107"/>
      <c r="B156" s="107"/>
      <c r="C156" s="107"/>
      <c r="D156" s="107"/>
      <c r="E156" s="107"/>
      <c r="F156" s="107"/>
      <c r="G156" s="107"/>
      <c r="H156" s="107"/>
      <c r="I156" s="107"/>
      <c r="J156" s="107"/>
      <c r="K156" s="107"/>
      <c r="L156" s="107"/>
      <c r="M156" s="107"/>
      <c r="N156" s="108"/>
      <c r="O156" s="24"/>
      <c r="P156" s="24"/>
      <c r="Q156" s="24"/>
      <c r="R156" s="24"/>
      <c r="S156" s="24"/>
      <c r="T156" s="24"/>
      <c r="U156" s="24"/>
      <c r="V156" s="24"/>
      <c r="W156" s="26"/>
      <c r="X156" s="26"/>
      <c r="Y156" s="24"/>
      <c r="Z156" s="24"/>
      <c r="AA156" s="24"/>
      <c r="AB156" s="24"/>
      <c r="AC156" s="24"/>
      <c r="AD156" s="24"/>
      <c r="AE156" s="24"/>
      <c r="AF156" s="24"/>
      <c r="AG156" s="24"/>
      <c r="AH156" s="24"/>
      <c r="AI156" s="24"/>
      <c r="AJ156" s="24"/>
      <c r="AK156" s="24"/>
      <c r="AL156" s="24"/>
      <c r="AM156" s="28"/>
      <c r="AN156" s="109"/>
      <c r="AO156" s="29">
        <f t="shared" si="3"/>
        <v>0</v>
      </c>
    </row>
    <row r="157" spans="1:41" x14ac:dyDescent="0.25">
      <c r="A157" s="107"/>
      <c r="B157" s="107"/>
      <c r="C157" s="107"/>
      <c r="D157" s="107"/>
      <c r="E157" s="107"/>
      <c r="F157" s="107"/>
      <c r="G157" s="107"/>
      <c r="H157" s="107"/>
      <c r="I157" s="107"/>
      <c r="J157" s="107"/>
      <c r="K157" s="107"/>
      <c r="L157" s="107"/>
      <c r="M157" s="107"/>
      <c r="N157" s="108"/>
      <c r="O157" s="24"/>
      <c r="P157" s="24"/>
      <c r="Q157" s="24"/>
      <c r="R157" s="24"/>
      <c r="S157" s="24"/>
      <c r="T157" s="24"/>
      <c r="U157" s="24"/>
      <c r="V157" s="24"/>
      <c r="W157" s="26"/>
      <c r="X157" s="26"/>
      <c r="Y157" s="24"/>
      <c r="Z157" s="24"/>
      <c r="AA157" s="24"/>
      <c r="AB157" s="24"/>
      <c r="AC157" s="24"/>
      <c r="AD157" s="24"/>
      <c r="AE157" s="24"/>
      <c r="AF157" s="24"/>
      <c r="AG157" s="24"/>
      <c r="AH157" s="24"/>
      <c r="AI157" s="24"/>
      <c r="AJ157" s="24"/>
      <c r="AK157" s="24"/>
      <c r="AL157" s="24"/>
      <c r="AM157" s="28"/>
      <c r="AN157" s="109"/>
      <c r="AO157" s="29">
        <f t="shared" si="3"/>
        <v>0</v>
      </c>
    </row>
    <row r="158" spans="1:41" x14ac:dyDescent="0.25">
      <c r="A158" s="107"/>
      <c r="B158" s="107"/>
      <c r="C158" s="107"/>
      <c r="D158" s="107"/>
      <c r="E158" s="107"/>
      <c r="F158" s="107"/>
      <c r="G158" s="107"/>
      <c r="H158" s="107"/>
      <c r="I158" s="107"/>
      <c r="J158" s="107"/>
      <c r="K158" s="107"/>
      <c r="L158" s="107"/>
      <c r="M158" s="107"/>
      <c r="N158" s="108"/>
      <c r="O158" s="24"/>
      <c r="P158" s="24"/>
      <c r="Q158" s="24"/>
      <c r="R158" s="24"/>
      <c r="S158" s="24"/>
      <c r="T158" s="24"/>
      <c r="U158" s="24"/>
      <c r="V158" s="24"/>
      <c r="W158" s="26"/>
      <c r="X158" s="26"/>
      <c r="Y158" s="24"/>
      <c r="Z158" s="24"/>
      <c r="AA158" s="24"/>
      <c r="AB158" s="24"/>
      <c r="AC158" s="24"/>
      <c r="AD158" s="24"/>
      <c r="AE158" s="24"/>
      <c r="AF158" s="24"/>
      <c r="AG158" s="24"/>
      <c r="AH158" s="24"/>
      <c r="AI158" s="24"/>
      <c r="AJ158" s="24"/>
      <c r="AK158" s="24"/>
      <c r="AL158" s="24"/>
      <c r="AM158" s="28"/>
      <c r="AN158" s="109"/>
      <c r="AO158" s="29">
        <f t="shared" si="3"/>
        <v>0</v>
      </c>
    </row>
    <row r="159" spans="1:41" x14ac:dyDescent="0.25">
      <c r="A159" s="107"/>
      <c r="B159" s="107"/>
      <c r="C159" s="107"/>
      <c r="D159" s="107"/>
      <c r="E159" s="107"/>
      <c r="F159" s="107"/>
      <c r="G159" s="107"/>
      <c r="H159" s="107"/>
      <c r="I159" s="107"/>
      <c r="J159" s="107"/>
      <c r="K159" s="107"/>
      <c r="L159" s="107"/>
      <c r="M159" s="107"/>
      <c r="N159" s="108"/>
      <c r="O159" s="24"/>
      <c r="P159" s="24"/>
      <c r="Q159" s="24"/>
      <c r="R159" s="24"/>
      <c r="S159" s="24"/>
      <c r="T159" s="24"/>
      <c r="U159" s="24"/>
      <c r="V159" s="24"/>
      <c r="W159" s="26"/>
      <c r="X159" s="26"/>
      <c r="Y159" s="24"/>
      <c r="Z159" s="24"/>
      <c r="AA159" s="24"/>
      <c r="AB159" s="24"/>
      <c r="AC159" s="24"/>
      <c r="AD159" s="24"/>
      <c r="AE159" s="24"/>
      <c r="AF159" s="24"/>
      <c r="AG159" s="24"/>
      <c r="AH159" s="24"/>
      <c r="AI159" s="24"/>
      <c r="AJ159" s="24"/>
      <c r="AK159" s="24"/>
      <c r="AL159" s="24"/>
      <c r="AM159" s="28"/>
      <c r="AN159" s="109"/>
      <c r="AO159" s="29">
        <f t="shared" si="3"/>
        <v>0</v>
      </c>
    </row>
    <row r="160" spans="1:41" x14ac:dyDescent="0.25">
      <c r="A160" s="107"/>
      <c r="B160" s="107"/>
      <c r="C160" s="107"/>
      <c r="D160" s="107"/>
      <c r="E160" s="107"/>
      <c r="F160" s="107"/>
      <c r="G160" s="107"/>
      <c r="H160" s="107"/>
      <c r="I160" s="107"/>
      <c r="J160" s="107"/>
      <c r="K160" s="107"/>
      <c r="L160" s="107"/>
      <c r="M160" s="107"/>
      <c r="N160" s="108"/>
      <c r="O160" s="24"/>
      <c r="P160" s="24"/>
      <c r="Q160" s="24"/>
      <c r="R160" s="24"/>
      <c r="S160" s="24"/>
      <c r="T160" s="24"/>
      <c r="U160" s="24"/>
      <c r="V160" s="24"/>
      <c r="W160" s="26"/>
      <c r="X160" s="26"/>
      <c r="Y160" s="24"/>
      <c r="Z160" s="24"/>
      <c r="AA160" s="24"/>
      <c r="AB160" s="24"/>
      <c r="AC160" s="24"/>
      <c r="AD160" s="24"/>
      <c r="AE160" s="24"/>
      <c r="AF160" s="24"/>
      <c r="AG160" s="24"/>
      <c r="AH160" s="24"/>
      <c r="AI160" s="24"/>
      <c r="AJ160" s="24"/>
      <c r="AK160" s="24"/>
      <c r="AL160" s="24"/>
      <c r="AM160" s="28"/>
      <c r="AN160" s="109"/>
      <c r="AO160" s="29">
        <f t="shared" si="3"/>
        <v>0</v>
      </c>
    </row>
    <row r="161" spans="1:41" x14ac:dyDescent="0.25">
      <c r="A161" s="107"/>
      <c r="B161" s="107"/>
      <c r="C161" s="107"/>
      <c r="D161" s="107"/>
      <c r="E161" s="107"/>
      <c r="F161" s="107"/>
      <c r="G161" s="107"/>
      <c r="H161" s="107"/>
      <c r="I161" s="107"/>
      <c r="J161" s="107"/>
      <c r="K161" s="107"/>
      <c r="L161" s="107"/>
      <c r="M161" s="107"/>
      <c r="N161" s="108"/>
      <c r="O161" s="24"/>
      <c r="P161" s="24"/>
      <c r="Q161" s="24"/>
      <c r="R161" s="24"/>
      <c r="S161" s="24"/>
      <c r="T161" s="24"/>
      <c r="U161" s="24"/>
      <c r="V161" s="24"/>
      <c r="W161" s="26"/>
      <c r="X161" s="26"/>
      <c r="Y161" s="24"/>
      <c r="Z161" s="24"/>
      <c r="AA161" s="24"/>
      <c r="AB161" s="24"/>
      <c r="AC161" s="24"/>
      <c r="AD161" s="24"/>
      <c r="AE161" s="24"/>
      <c r="AF161" s="24"/>
      <c r="AG161" s="24"/>
      <c r="AH161" s="24"/>
      <c r="AI161" s="24"/>
      <c r="AJ161" s="24"/>
      <c r="AK161" s="24"/>
      <c r="AL161" s="24"/>
      <c r="AM161" s="28"/>
      <c r="AN161" s="109"/>
      <c r="AO161" s="29">
        <f t="shared" si="3"/>
        <v>0</v>
      </c>
    </row>
    <row r="162" spans="1:41" x14ac:dyDescent="0.25">
      <c r="A162" s="107"/>
      <c r="B162" s="107"/>
      <c r="C162" s="107"/>
      <c r="D162" s="107"/>
      <c r="E162" s="107"/>
      <c r="F162" s="107"/>
      <c r="G162" s="107"/>
      <c r="H162" s="107"/>
      <c r="I162" s="107"/>
      <c r="J162" s="107"/>
      <c r="K162" s="107"/>
      <c r="L162" s="107"/>
      <c r="M162" s="107"/>
      <c r="N162" s="108"/>
      <c r="O162" s="24"/>
      <c r="P162" s="24"/>
      <c r="Q162" s="24"/>
      <c r="R162" s="24"/>
      <c r="S162" s="24"/>
      <c r="T162" s="24"/>
      <c r="U162" s="24"/>
      <c r="V162" s="24"/>
      <c r="W162" s="26"/>
      <c r="X162" s="26"/>
      <c r="Y162" s="24"/>
      <c r="Z162" s="24"/>
      <c r="AA162" s="24"/>
      <c r="AB162" s="24"/>
      <c r="AC162" s="24"/>
      <c r="AD162" s="24"/>
      <c r="AE162" s="24"/>
      <c r="AF162" s="24"/>
      <c r="AG162" s="24"/>
      <c r="AH162" s="24"/>
      <c r="AI162" s="24"/>
      <c r="AJ162" s="24"/>
      <c r="AK162" s="24"/>
      <c r="AL162" s="24"/>
      <c r="AM162" s="28"/>
      <c r="AN162" s="109"/>
      <c r="AO162" s="29">
        <f t="shared" si="3"/>
        <v>0</v>
      </c>
    </row>
    <row r="163" spans="1:41" x14ac:dyDescent="0.25">
      <c r="A163" s="107"/>
      <c r="B163" s="107"/>
      <c r="C163" s="107"/>
      <c r="D163" s="107"/>
      <c r="E163" s="107"/>
      <c r="F163" s="107"/>
      <c r="G163" s="107"/>
      <c r="H163" s="107"/>
      <c r="I163" s="107"/>
      <c r="J163" s="107"/>
      <c r="K163" s="107"/>
      <c r="L163" s="107"/>
      <c r="M163" s="107"/>
      <c r="N163" s="108"/>
      <c r="O163" s="24"/>
      <c r="P163" s="24"/>
      <c r="Q163" s="24"/>
      <c r="R163" s="24"/>
      <c r="S163" s="24"/>
      <c r="T163" s="24"/>
      <c r="U163" s="24"/>
      <c r="V163" s="24"/>
      <c r="W163" s="26"/>
      <c r="X163" s="26"/>
      <c r="Y163" s="24"/>
      <c r="Z163" s="24"/>
      <c r="AA163" s="24"/>
      <c r="AB163" s="24"/>
      <c r="AC163" s="24"/>
      <c r="AD163" s="24"/>
      <c r="AE163" s="24"/>
      <c r="AF163" s="24"/>
      <c r="AG163" s="24"/>
      <c r="AH163" s="24"/>
      <c r="AI163" s="24"/>
      <c r="AJ163" s="24"/>
      <c r="AK163" s="24"/>
      <c r="AL163" s="24"/>
      <c r="AM163" s="28"/>
      <c r="AN163" s="109"/>
      <c r="AO163" s="29">
        <f t="shared" si="3"/>
        <v>0</v>
      </c>
    </row>
    <row r="164" spans="1:41" x14ac:dyDescent="0.25">
      <c r="A164" s="107"/>
      <c r="B164" s="107"/>
      <c r="C164" s="107"/>
      <c r="D164" s="107"/>
      <c r="E164" s="107"/>
      <c r="F164" s="107"/>
      <c r="G164" s="107"/>
      <c r="H164" s="107"/>
      <c r="I164" s="107"/>
      <c r="J164" s="107"/>
      <c r="K164" s="107"/>
      <c r="L164" s="107"/>
      <c r="M164" s="107"/>
      <c r="N164" s="108"/>
      <c r="O164" s="24"/>
      <c r="P164" s="24"/>
      <c r="Q164" s="24"/>
      <c r="R164" s="24"/>
      <c r="S164" s="24"/>
      <c r="T164" s="24"/>
      <c r="U164" s="24"/>
      <c r="V164" s="24"/>
      <c r="W164" s="26"/>
      <c r="X164" s="26"/>
      <c r="Y164" s="24"/>
      <c r="Z164" s="24"/>
      <c r="AA164" s="24"/>
      <c r="AB164" s="24"/>
      <c r="AC164" s="24"/>
      <c r="AD164" s="24"/>
      <c r="AE164" s="24"/>
      <c r="AF164" s="24"/>
      <c r="AG164" s="24"/>
      <c r="AH164" s="24"/>
      <c r="AI164" s="24"/>
      <c r="AJ164" s="24"/>
      <c r="AK164" s="24"/>
      <c r="AL164" s="24"/>
      <c r="AM164" s="28"/>
      <c r="AN164" s="109"/>
      <c r="AO164" s="29">
        <f t="shared" si="3"/>
        <v>0</v>
      </c>
    </row>
    <row r="165" spans="1:41" x14ac:dyDescent="0.25">
      <c r="A165" s="107"/>
      <c r="B165" s="107"/>
      <c r="C165" s="107"/>
      <c r="D165" s="107"/>
      <c r="E165" s="107"/>
      <c r="F165" s="107"/>
      <c r="G165" s="107"/>
      <c r="H165" s="107"/>
      <c r="I165" s="107"/>
      <c r="J165" s="107"/>
      <c r="K165" s="107"/>
      <c r="L165" s="107"/>
      <c r="M165" s="107"/>
      <c r="N165" s="108"/>
      <c r="O165" s="24"/>
      <c r="P165" s="24"/>
      <c r="Q165" s="24"/>
      <c r="R165" s="24"/>
      <c r="S165" s="24"/>
      <c r="T165" s="24"/>
      <c r="U165" s="24"/>
      <c r="V165" s="24"/>
      <c r="W165" s="26"/>
      <c r="X165" s="26"/>
      <c r="Y165" s="24"/>
      <c r="Z165" s="24"/>
      <c r="AA165" s="24"/>
      <c r="AB165" s="24"/>
      <c r="AC165" s="24"/>
      <c r="AD165" s="24"/>
      <c r="AE165" s="24"/>
      <c r="AF165" s="24"/>
      <c r="AG165" s="24"/>
      <c r="AH165" s="24"/>
      <c r="AI165" s="24"/>
      <c r="AJ165" s="24"/>
      <c r="AK165" s="24"/>
      <c r="AL165" s="24"/>
      <c r="AM165" s="28"/>
      <c r="AN165" s="109"/>
      <c r="AO165" s="29">
        <f t="shared" si="3"/>
        <v>0</v>
      </c>
    </row>
    <row r="166" spans="1:41" x14ac:dyDescent="0.25">
      <c r="A166" s="107"/>
      <c r="B166" s="107"/>
      <c r="C166" s="107"/>
      <c r="D166" s="107"/>
      <c r="E166" s="107"/>
      <c r="F166" s="107"/>
      <c r="G166" s="107"/>
      <c r="H166" s="107"/>
      <c r="I166" s="107"/>
      <c r="J166" s="107"/>
      <c r="K166" s="107"/>
      <c r="L166" s="107"/>
      <c r="M166" s="107"/>
      <c r="N166" s="108"/>
      <c r="O166" s="24"/>
      <c r="P166" s="24"/>
      <c r="Q166" s="24"/>
      <c r="R166" s="24"/>
      <c r="S166" s="24"/>
      <c r="T166" s="24"/>
      <c r="U166" s="24"/>
      <c r="V166" s="24"/>
      <c r="W166" s="26"/>
      <c r="X166" s="26"/>
      <c r="Y166" s="24"/>
      <c r="Z166" s="24"/>
      <c r="AA166" s="24"/>
      <c r="AB166" s="24"/>
      <c r="AC166" s="24"/>
      <c r="AD166" s="24"/>
      <c r="AE166" s="24"/>
      <c r="AF166" s="24"/>
      <c r="AG166" s="24"/>
      <c r="AH166" s="24"/>
      <c r="AI166" s="24"/>
      <c r="AJ166" s="24"/>
      <c r="AK166" s="24"/>
      <c r="AL166" s="24"/>
      <c r="AM166" s="28"/>
      <c r="AN166" s="109"/>
      <c r="AO166" s="29">
        <f t="shared" si="3"/>
        <v>0</v>
      </c>
    </row>
    <row r="167" spans="1:41" x14ac:dyDescent="0.25">
      <c r="A167" s="107"/>
      <c r="B167" s="107"/>
      <c r="C167" s="107"/>
      <c r="D167" s="107"/>
      <c r="E167" s="107"/>
      <c r="F167" s="107"/>
      <c r="G167" s="107"/>
      <c r="H167" s="107"/>
      <c r="I167" s="107"/>
      <c r="J167" s="107"/>
      <c r="K167" s="107"/>
      <c r="L167" s="107"/>
      <c r="M167" s="107"/>
      <c r="N167" s="108"/>
      <c r="O167" s="24"/>
      <c r="P167" s="24"/>
      <c r="Q167" s="24"/>
      <c r="R167" s="24"/>
      <c r="S167" s="24"/>
      <c r="T167" s="24"/>
      <c r="U167" s="24"/>
      <c r="V167" s="24"/>
      <c r="W167" s="26"/>
      <c r="X167" s="26"/>
      <c r="Y167" s="24"/>
      <c r="Z167" s="24"/>
      <c r="AA167" s="24"/>
      <c r="AB167" s="24"/>
      <c r="AC167" s="24"/>
      <c r="AD167" s="24"/>
      <c r="AE167" s="24"/>
      <c r="AF167" s="24"/>
      <c r="AG167" s="24"/>
      <c r="AH167" s="24"/>
      <c r="AI167" s="24"/>
      <c r="AJ167" s="24"/>
      <c r="AK167" s="24"/>
      <c r="AL167" s="24"/>
      <c r="AM167" s="28"/>
      <c r="AN167" s="109"/>
      <c r="AO167" s="29">
        <f t="shared" si="3"/>
        <v>0</v>
      </c>
    </row>
    <row r="168" spans="1:41" x14ac:dyDescent="0.25">
      <c r="A168" s="107"/>
      <c r="B168" s="107"/>
      <c r="C168" s="107"/>
      <c r="D168" s="107"/>
      <c r="E168" s="107"/>
      <c r="F168" s="107"/>
      <c r="G168" s="107"/>
      <c r="H168" s="107"/>
      <c r="I168" s="107"/>
      <c r="J168" s="107"/>
      <c r="K168" s="107"/>
      <c r="L168" s="107"/>
      <c r="M168" s="107"/>
      <c r="N168" s="108"/>
      <c r="O168" s="24"/>
      <c r="P168" s="24"/>
      <c r="Q168" s="24"/>
      <c r="R168" s="24"/>
      <c r="S168" s="24"/>
      <c r="T168" s="24"/>
      <c r="U168" s="24"/>
      <c r="V168" s="24"/>
      <c r="W168" s="26"/>
      <c r="X168" s="26"/>
      <c r="Y168" s="24"/>
      <c r="Z168" s="24"/>
      <c r="AA168" s="24"/>
      <c r="AB168" s="24"/>
      <c r="AC168" s="24"/>
      <c r="AD168" s="24"/>
      <c r="AE168" s="24"/>
      <c r="AF168" s="24"/>
      <c r="AG168" s="24"/>
      <c r="AH168" s="24"/>
      <c r="AI168" s="24"/>
      <c r="AJ168" s="24"/>
      <c r="AK168" s="24"/>
      <c r="AL168" s="24"/>
      <c r="AM168" s="28"/>
      <c r="AN168" s="109"/>
      <c r="AO168" s="29">
        <f t="shared" si="3"/>
        <v>0</v>
      </c>
    </row>
    <row r="169" spans="1:41" x14ac:dyDescent="0.25">
      <c r="A169" s="107"/>
      <c r="B169" s="107"/>
      <c r="C169" s="107"/>
      <c r="D169" s="107"/>
      <c r="E169" s="107"/>
      <c r="F169" s="107"/>
      <c r="G169" s="107"/>
      <c r="H169" s="107"/>
      <c r="I169" s="107"/>
      <c r="J169" s="107"/>
      <c r="K169" s="107"/>
      <c r="L169" s="107"/>
      <c r="M169" s="107"/>
      <c r="N169" s="108"/>
      <c r="O169" s="24"/>
      <c r="P169" s="24"/>
      <c r="Q169" s="24"/>
      <c r="R169" s="24"/>
      <c r="S169" s="24"/>
      <c r="T169" s="24"/>
      <c r="U169" s="24"/>
      <c r="V169" s="24"/>
      <c r="W169" s="26"/>
      <c r="X169" s="26"/>
      <c r="Y169" s="24"/>
      <c r="Z169" s="24"/>
      <c r="AA169" s="24"/>
      <c r="AB169" s="24"/>
      <c r="AC169" s="24"/>
      <c r="AD169" s="24"/>
      <c r="AE169" s="24"/>
      <c r="AF169" s="24"/>
      <c r="AG169" s="24"/>
      <c r="AH169" s="24"/>
      <c r="AI169" s="24"/>
      <c r="AJ169" s="24"/>
      <c r="AK169" s="24"/>
      <c r="AL169" s="24"/>
      <c r="AM169" s="28"/>
      <c r="AN169" s="109"/>
      <c r="AO169" s="29">
        <f t="shared" si="3"/>
        <v>0</v>
      </c>
    </row>
    <row r="170" spans="1:41" x14ac:dyDescent="0.25">
      <c r="A170" s="107"/>
      <c r="B170" s="107"/>
      <c r="C170" s="107"/>
      <c r="D170" s="107"/>
      <c r="E170" s="107"/>
      <c r="F170" s="107"/>
      <c r="G170" s="107"/>
      <c r="H170" s="107"/>
      <c r="I170" s="107"/>
      <c r="J170" s="107"/>
      <c r="K170" s="107"/>
      <c r="L170" s="107"/>
      <c r="M170" s="107"/>
      <c r="N170" s="108"/>
      <c r="O170" s="24"/>
      <c r="P170" s="24"/>
      <c r="Q170" s="24"/>
      <c r="R170" s="24"/>
      <c r="S170" s="24"/>
      <c r="T170" s="24"/>
      <c r="U170" s="24"/>
      <c r="V170" s="24"/>
      <c r="W170" s="26"/>
      <c r="X170" s="26"/>
      <c r="Y170" s="24"/>
      <c r="Z170" s="24"/>
      <c r="AA170" s="24"/>
      <c r="AB170" s="24"/>
      <c r="AC170" s="24"/>
      <c r="AD170" s="24"/>
      <c r="AE170" s="24"/>
      <c r="AF170" s="24"/>
      <c r="AG170" s="24"/>
      <c r="AH170" s="24"/>
      <c r="AI170" s="24"/>
      <c r="AJ170" s="24"/>
      <c r="AK170" s="24"/>
      <c r="AL170" s="24"/>
      <c r="AM170" s="28"/>
      <c r="AN170" s="109"/>
      <c r="AO170" s="29">
        <f t="shared" si="3"/>
        <v>0</v>
      </c>
    </row>
    <row r="171" spans="1:41" x14ac:dyDescent="0.25">
      <c r="A171" s="107"/>
      <c r="B171" s="107"/>
      <c r="C171" s="107"/>
      <c r="D171" s="107"/>
      <c r="E171" s="107"/>
      <c r="F171" s="107"/>
      <c r="G171" s="107"/>
      <c r="H171" s="107"/>
      <c r="I171" s="107"/>
      <c r="J171" s="107"/>
      <c r="K171" s="107"/>
      <c r="L171" s="107"/>
      <c r="M171" s="107"/>
      <c r="N171" s="108"/>
      <c r="O171" s="24"/>
      <c r="P171" s="24"/>
      <c r="Q171" s="24"/>
      <c r="R171" s="24"/>
      <c r="S171" s="24"/>
      <c r="T171" s="24"/>
      <c r="U171" s="24"/>
      <c r="V171" s="24"/>
      <c r="W171" s="26"/>
      <c r="X171" s="26"/>
      <c r="Y171" s="24"/>
      <c r="Z171" s="24"/>
      <c r="AA171" s="24"/>
      <c r="AB171" s="24"/>
      <c r="AC171" s="24"/>
      <c r="AD171" s="24"/>
      <c r="AE171" s="24"/>
      <c r="AF171" s="24"/>
      <c r="AG171" s="24"/>
      <c r="AH171" s="24"/>
      <c r="AI171" s="24"/>
      <c r="AJ171" s="24"/>
      <c r="AK171" s="24"/>
      <c r="AL171" s="24"/>
      <c r="AM171" s="28"/>
      <c r="AN171" s="109"/>
      <c r="AO171" s="29">
        <f t="shared" si="3"/>
        <v>0</v>
      </c>
    </row>
    <row r="172" spans="1:41" x14ac:dyDescent="0.25">
      <c r="A172" s="107"/>
      <c r="B172" s="107"/>
      <c r="C172" s="107"/>
      <c r="D172" s="107"/>
      <c r="E172" s="107"/>
      <c r="F172" s="107"/>
      <c r="G172" s="107"/>
      <c r="H172" s="107"/>
      <c r="I172" s="107"/>
      <c r="J172" s="107"/>
      <c r="K172" s="107"/>
      <c r="L172" s="107"/>
      <c r="M172" s="107"/>
      <c r="N172" s="108"/>
      <c r="O172" s="24"/>
      <c r="P172" s="24"/>
      <c r="Q172" s="24"/>
      <c r="R172" s="24"/>
      <c r="S172" s="24"/>
      <c r="T172" s="24"/>
      <c r="U172" s="24"/>
      <c r="V172" s="24"/>
      <c r="W172" s="26"/>
      <c r="X172" s="26"/>
      <c r="Y172" s="24"/>
      <c r="Z172" s="24"/>
      <c r="AA172" s="24"/>
      <c r="AB172" s="24"/>
      <c r="AC172" s="24"/>
      <c r="AD172" s="24"/>
      <c r="AE172" s="24"/>
      <c r="AF172" s="24"/>
      <c r="AG172" s="24"/>
      <c r="AH172" s="24"/>
      <c r="AI172" s="24"/>
      <c r="AJ172" s="24"/>
      <c r="AK172" s="24"/>
      <c r="AL172" s="24"/>
      <c r="AM172" s="28"/>
      <c r="AN172" s="109"/>
      <c r="AO172" s="29">
        <f t="shared" si="3"/>
        <v>0</v>
      </c>
    </row>
    <row r="173" spans="1:41" x14ac:dyDescent="0.25">
      <c r="A173" s="107"/>
      <c r="B173" s="107"/>
      <c r="C173" s="107"/>
      <c r="D173" s="107"/>
      <c r="E173" s="107"/>
      <c r="F173" s="107"/>
      <c r="G173" s="107"/>
      <c r="H173" s="107"/>
      <c r="I173" s="107"/>
      <c r="J173" s="107"/>
      <c r="K173" s="107"/>
      <c r="L173" s="107"/>
      <c r="M173" s="107"/>
      <c r="N173" s="108"/>
      <c r="O173" s="24"/>
      <c r="P173" s="24"/>
      <c r="Q173" s="24"/>
      <c r="R173" s="24"/>
      <c r="S173" s="24"/>
      <c r="T173" s="24"/>
      <c r="U173" s="24"/>
      <c r="V173" s="24"/>
      <c r="W173" s="26"/>
      <c r="X173" s="26"/>
      <c r="Y173" s="24"/>
      <c r="Z173" s="24"/>
      <c r="AA173" s="24"/>
      <c r="AB173" s="24"/>
      <c r="AC173" s="24"/>
      <c r="AD173" s="24"/>
      <c r="AE173" s="24"/>
      <c r="AF173" s="24"/>
      <c r="AG173" s="24"/>
      <c r="AH173" s="24"/>
      <c r="AI173" s="24"/>
      <c r="AJ173" s="24"/>
      <c r="AK173" s="24"/>
      <c r="AL173" s="24"/>
      <c r="AM173" s="28"/>
      <c r="AN173" s="109"/>
      <c r="AO173" s="29">
        <f t="shared" si="3"/>
        <v>0</v>
      </c>
    </row>
    <row r="174" spans="1:41" x14ac:dyDescent="0.25">
      <c r="A174" s="107"/>
      <c r="B174" s="107"/>
      <c r="C174" s="107"/>
      <c r="D174" s="107"/>
      <c r="E174" s="107"/>
      <c r="F174" s="107"/>
      <c r="G174" s="107"/>
      <c r="H174" s="107"/>
      <c r="I174" s="107"/>
      <c r="J174" s="107"/>
      <c r="K174" s="107"/>
      <c r="L174" s="107"/>
      <c r="M174" s="107"/>
      <c r="N174" s="108"/>
      <c r="O174" s="24"/>
      <c r="P174" s="24"/>
      <c r="Q174" s="24"/>
      <c r="R174" s="24"/>
      <c r="S174" s="24"/>
      <c r="T174" s="24"/>
      <c r="U174" s="24"/>
      <c r="V174" s="24"/>
      <c r="W174" s="26"/>
      <c r="X174" s="26"/>
      <c r="Y174" s="24"/>
      <c r="Z174" s="24"/>
      <c r="AA174" s="24"/>
      <c r="AB174" s="24"/>
      <c r="AC174" s="24"/>
      <c r="AD174" s="24"/>
      <c r="AE174" s="24"/>
      <c r="AF174" s="24"/>
      <c r="AG174" s="24"/>
      <c r="AH174" s="24"/>
      <c r="AI174" s="24"/>
      <c r="AJ174" s="24"/>
      <c r="AK174" s="24"/>
      <c r="AL174" s="24"/>
      <c r="AM174" s="28"/>
      <c r="AN174" s="109"/>
      <c r="AO174" s="29">
        <f t="shared" si="3"/>
        <v>0</v>
      </c>
    </row>
    <row r="175" spans="1:41" x14ac:dyDescent="0.25">
      <c r="A175" s="107"/>
      <c r="B175" s="107"/>
      <c r="C175" s="107"/>
      <c r="D175" s="107"/>
      <c r="E175" s="107"/>
      <c r="F175" s="107"/>
      <c r="G175" s="107"/>
      <c r="H175" s="107"/>
      <c r="I175" s="107"/>
      <c r="J175" s="107"/>
      <c r="K175" s="107"/>
      <c r="L175" s="107"/>
      <c r="M175" s="107"/>
      <c r="N175" s="108"/>
      <c r="O175" s="24"/>
      <c r="P175" s="24"/>
      <c r="Q175" s="24"/>
      <c r="R175" s="24"/>
      <c r="S175" s="24"/>
      <c r="T175" s="24"/>
      <c r="U175" s="24"/>
      <c r="V175" s="24"/>
      <c r="W175" s="26"/>
      <c r="X175" s="26"/>
      <c r="Y175" s="24"/>
      <c r="Z175" s="24"/>
      <c r="AA175" s="24"/>
      <c r="AB175" s="24"/>
      <c r="AC175" s="24"/>
      <c r="AD175" s="24"/>
      <c r="AE175" s="24"/>
      <c r="AF175" s="24"/>
      <c r="AG175" s="24"/>
      <c r="AH175" s="24"/>
      <c r="AI175" s="24"/>
      <c r="AJ175" s="24"/>
      <c r="AK175" s="24"/>
      <c r="AL175" s="24"/>
      <c r="AM175" s="28"/>
      <c r="AN175" s="109"/>
      <c r="AO175" s="29">
        <f t="shared" si="3"/>
        <v>0</v>
      </c>
    </row>
    <row r="176" spans="1:41" x14ac:dyDescent="0.25">
      <c r="A176" s="107"/>
      <c r="B176" s="107"/>
      <c r="C176" s="107"/>
      <c r="D176" s="107"/>
      <c r="E176" s="107"/>
      <c r="F176" s="107"/>
      <c r="G176" s="107"/>
      <c r="H176" s="107"/>
      <c r="I176" s="107"/>
      <c r="J176" s="107"/>
      <c r="K176" s="107"/>
      <c r="L176" s="107"/>
      <c r="M176" s="107"/>
      <c r="N176" s="108"/>
      <c r="O176" s="24"/>
      <c r="P176" s="24"/>
      <c r="Q176" s="24"/>
      <c r="R176" s="24"/>
      <c r="S176" s="24"/>
      <c r="T176" s="24"/>
      <c r="U176" s="24"/>
      <c r="V176" s="24"/>
      <c r="W176" s="26"/>
      <c r="X176" s="26"/>
      <c r="Y176" s="24"/>
      <c r="Z176" s="24"/>
      <c r="AA176" s="24"/>
      <c r="AB176" s="24"/>
      <c r="AC176" s="24"/>
      <c r="AD176" s="24"/>
      <c r="AE176" s="24"/>
      <c r="AF176" s="24"/>
      <c r="AG176" s="24"/>
      <c r="AH176" s="24"/>
      <c r="AI176" s="24"/>
      <c r="AJ176" s="24"/>
      <c r="AK176" s="24"/>
      <c r="AL176" s="24"/>
      <c r="AM176" s="28"/>
      <c r="AN176" s="109"/>
      <c r="AO176" s="29">
        <f t="shared" si="3"/>
        <v>0</v>
      </c>
    </row>
    <row r="177" spans="1:41" x14ac:dyDescent="0.25">
      <c r="A177" s="107"/>
      <c r="B177" s="107"/>
      <c r="C177" s="107"/>
      <c r="D177" s="107"/>
      <c r="E177" s="107"/>
      <c r="F177" s="107"/>
      <c r="G177" s="107"/>
      <c r="H177" s="107"/>
      <c r="I177" s="107"/>
      <c r="J177" s="107"/>
      <c r="K177" s="107"/>
      <c r="L177" s="107"/>
      <c r="M177" s="107"/>
      <c r="N177" s="108"/>
      <c r="O177" s="24"/>
      <c r="P177" s="24"/>
      <c r="Q177" s="24"/>
      <c r="R177" s="24"/>
      <c r="S177" s="24"/>
      <c r="T177" s="24"/>
      <c r="U177" s="24"/>
      <c r="V177" s="24"/>
      <c r="W177" s="26"/>
      <c r="X177" s="26"/>
      <c r="Y177" s="24"/>
      <c r="Z177" s="24"/>
      <c r="AA177" s="24"/>
      <c r="AB177" s="24"/>
      <c r="AC177" s="24"/>
      <c r="AD177" s="24"/>
      <c r="AE177" s="24"/>
      <c r="AF177" s="24"/>
      <c r="AG177" s="24"/>
      <c r="AH177" s="24"/>
      <c r="AI177" s="24"/>
      <c r="AJ177" s="24"/>
      <c r="AK177" s="24"/>
      <c r="AL177" s="24"/>
      <c r="AM177" s="28"/>
      <c r="AN177" s="109"/>
      <c r="AO177" s="29">
        <f t="shared" si="3"/>
        <v>0</v>
      </c>
    </row>
    <row r="178" spans="1:41" x14ac:dyDescent="0.25">
      <c r="A178" s="107"/>
      <c r="B178" s="107"/>
      <c r="C178" s="107"/>
      <c r="D178" s="107"/>
      <c r="E178" s="107"/>
      <c r="F178" s="107"/>
      <c r="G178" s="107"/>
      <c r="H178" s="107"/>
      <c r="I178" s="107"/>
      <c r="J178" s="107"/>
      <c r="K178" s="107"/>
      <c r="L178" s="107"/>
      <c r="M178" s="107"/>
      <c r="N178" s="110"/>
      <c r="O178" s="24"/>
      <c r="P178" s="24"/>
      <c r="Q178" s="46"/>
      <c r="R178" s="24"/>
      <c r="S178" s="24"/>
      <c r="T178" s="24"/>
      <c r="U178" s="24"/>
      <c r="V178" s="24"/>
      <c r="W178" s="26"/>
      <c r="X178" s="26"/>
      <c r="Y178" s="24"/>
      <c r="Z178" s="24"/>
      <c r="AA178" s="24"/>
      <c r="AB178" s="24"/>
      <c r="AC178" s="24"/>
      <c r="AD178" s="24"/>
      <c r="AE178" s="24"/>
      <c r="AF178" s="24"/>
      <c r="AG178" s="24"/>
      <c r="AH178" s="24"/>
      <c r="AI178" s="24"/>
      <c r="AJ178" s="24"/>
      <c r="AK178" s="24"/>
      <c r="AL178" s="24"/>
      <c r="AM178" s="28"/>
      <c r="AN178" s="109"/>
      <c r="AO178" s="109"/>
    </row>
    <row r="179" spans="1:41" x14ac:dyDescent="0.25">
      <c r="A179" s="107"/>
      <c r="B179" s="107"/>
      <c r="C179" s="107"/>
      <c r="D179" s="107"/>
      <c r="E179" s="107"/>
      <c r="F179" s="107"/>
      <c r="G179" s="107"/>
      <c r="H179" s="107"/>
      <c r="I179" s="107"/>
      <c r="J179" s="107"/>
      <c r="K179" s="107"/>
      <c r="L179" s="107"/>
      <c r="M179" s="107"/>
      <c r="N179" s="110"/>
      <c r="O179" s="24"/>
      <c r="P179" s="24"/>
      <c r="Q179" s="46"/>
      <c r="R179" s="24"/>
      <c r="S179" s="24"/>
      <c r="T179" s="24"/>
      <c r="U179" s="24"/>
      <c r="V179" s="24"/>
      <c r="W179" s="26"/>
      <c r="X179" s="26"/>
      <c r="Y179" s="24"/>
      <c r="Z179" s="24"/>
      <c r="AA179" s="24"/>
      <c r="AB179" s="24"/>
      <c r="AC179" s="24"/>
      <c r="AD179" s="24"/>
      <c r="AE179" s="24"/>
      <c r="AF179" s="24"/>
      <c r="AG179" s="24"/>
      <c r="AH179" s="24"/>
      <c r="AI179" s="24"/>
      <c r="AJ179" s="24"/>
      <c r="AK179" s="24"/>
      <c r="AL179" s="24"/>
      <c r="AM179" s="28"/>
      <c r="AN179" s="109"/>
      <c r="AO179" s="109"/>
    </row>
    <row r="180" spans="1:41" x14ac:dyDescent="0.25">
      <c r="A180" s="107"/>
      <c r="B180" s="107"/>
      <c r="C180" s="107"/>
      <c r="D180" s="107"/>
      <c r="E180" s="107"/>
      <c r="F180" s="107"/>
      <c r="G180" s="107"/>
      <c r="H180" s="107"/>
      <c r="I180" s="107"/>
      <c r="J180" s="107"/>
      <c r="K180" s="107"/>
      <c r="L180" s="107"/>
      <c r="M180" s="107"/>
      <c r="N180" s="110"/>
      <c r="O180" s="24"/>
      <c r="P180" s="24"/>
      <c r="Q180" s="46"/>
      <c r="R180" s="24"/>
      <c r="S180" s="24"/>
      <c r="T180" s="24"/>
      <c r="U180" s="24"/>
      <c r="V180" s="24"/>
      <c r="W180" s="26"/>
      <c r="X180" s="26"/>
      <c r="Y180" s="24"/>
      <c r="Z180" s="24"/>
      <c r="AA180" s="24"/>
      <c r="AB180" s="24"/>
      <c r="AC180" s="24"/>
      <c r="AD180" s="24"/>
      <c r="AE180" s="24"/>
      <c r="AF180" s="24"/>
      <c r="AG180" s="24"/>
      <c r="AH180" s="24"/>
      <c r="AI180" s="24"/>
      <c r="AJ180" s="24"/>
      <c r="AK180" s="24"/>
      <c r="AL180" s="24"/>
      <c r="AM180" s="28"/>
      <c r="AN180" s="109"/>
      <c r="AO180" s="109"/>
    </row>
    <row r="181" spans="1:41" x14ac:dyDescent="0.25">
      <c r="A181" s="107"/>
      <c r="B181" s="107"/>
      <c r="C181" s="107"/>
      <c r="D181" s="107"/>
      <c r="E181" s="107"/>
      <c r="F181" s="107"/>
      <c r="G181" s="107"/>
      <c r="H181" s="107"/>
      <c r="I181" s="107"/>
      <c r="J181" s="107"/>
      <c r="K181" s="107"/>
      <c r="L181" s="107"/>
      <c r="M181" s="107"/>
      <c r="N181" s="110"/>
      <c r="O181" s="24"/>
      <c r="P181" s="24"/>
      <c r="Q181" s="46"/>
      <c r="R181" s="24"/>
      <c r="S181" s="24"/>
      <c r="T181" s="24"/>
      <c r="U181" s="24"/>
      <c r="V181" s="24"/>
      <c r="W181" s="26"/>
      <c r="X181" s="26"/>
      <c r="Y181" s="24"/>
      <c r="Z181" s="24"/>
      <c r="AA181" s="24"/>
      <c r="AB181" s="24"/>
      <c r="AC181" s="24"/>
      <c r="AD181" s="24"/>
      <c r="AE181" s="24"/>
      <c r="AF181" s="24"/>
      <c r="AG181" s="24"/>
      <c r="AH181" s="24"/>
      <c r="AI181" s="24"/>
      <c r="AJ181" s="24"/>
      <c r="AK181" s="24"/>
      <c r="AL181" s="24"/>
      <c r="AM181" s="28"/>
      <c r="AN181" s="109"/>
      <c r="AO181" s="109"/>
    </row>
    <row r="182" spans="1:41" x14ac:dyDescent="0.25">
      <c r="A182" s="107"/>
      <c r="B182" s="107"/>
      <c r="C182" s="107"/>
      <c r="D182" s="107"/>
      <c r="E182" s="107"/>
      <c r="F182" s="107"/>
      <c r="G182" s="107"/>
      <c r="H182" s="107"/>
      <c r="I182" s="107"/>
      <c r="J182" s="107"/>
      <c r="K182" s="107"/>
      <c r="L182" s="107"/>
      <c r="M182" s="107"/>
      <c r="N182" s="110"/>
      <c r="O182" s="24"/>
      <c r="P182" s="24"/>
      <c r="Q182" s="46"/>
      <c r="R182" s="24"/>
      <c r="S182" s="24"/>
      <c r="T182" s="24"/>
      <c r="U182" s="24"/>
      <c r="V182" s="24"/>
      <c r="W182" s="26"/>
      <c r="X182" s="26"/>
      <c r="Y182" s="24"/>
      <c r="Z182" s="24"/>
      <c r="AA182" s="24"/>
      <c r="AB182" s="24"/>
      <c r="AC182" s="24"/>
      <c r="AD182" s="24"/>
      <c r="AE182" s="24"/>
      <c r="AF182" s="24"/>
      <c r="AG182" s="24"/>
      <c r="AH182" s="24"/>
      <c r="AI182" s="24"/>
      <c r="AJ182" s="24"/>
      <c r="AK182" s="24"/>
      <c r="AL182" s="24"/>
      <c r="AM182" s="28"/>
      <c r="AN182" s="109"/>
      <c r="AO182" s="109"/>
    </row>
    <row r="183" spans="1:41" x14ac:dyDescent="0.25">
      <c r="A183" s="107"/>
      <c r="B183" s="107"/>
      <c r="C183" s="107"/>
      <c r="D183" s="107"/>
      <c r="E183" s="107"/>
      <c r="F183" s="107"/>
      <c r="G183" s="107"/>
      <c r="H183" s="107"/>
      <c r="I183" s="107"/>
      <c r="J183" s="107"/>
      <c r="K183" s="107"/>
      <c r="L183" s="107"/>
      <c r="M183" s="107"/>
      <c r="N183" s="110"/>
      <c r="O183" s="24"/>
      <c r="P183" s="24"/>
      <c r="Q183" s="46"/>
      <c r="R183" s="24"/>
      <c r="S183" s="24"/>
      <c r="T183" s="24"/>
      <c r="U183" s="24"/>
      <c r="V183" s="24"/>
      <c r="W183" s="26"/>
      <c r="X183" s="26"/>
      <c r="Y183" s="24"/>
      <c r="Z183" s="24"/>
      <c r="AA183" s="24"/>
      <c r="AB183" s="24"/>
      <c r="AC183" s="24"/>
      <c r="AD183" s="24"/>
      <c r="AE183" s="24"/>
      <c r="AF183" s="24"/>
      <c r="AG183" s="24"/>
      <c r="AH183" s="24"/>
      <c r="AI183" s="24"/>
      <c r="AJ183" s="24"/>
      <c r="AK183" s="24"/>
      <c r="AL183" s="24"/>
      <c r="AM183" s="28"/>
      <c r="AN183" s="109"/>
      <c r="AO183" s="109"/>
    </row>
    <row r="184" spans="1:41" x14ac:dyDescent="0.25">
      <c r="A184" s="107"/>
      <c r="B184" s="107"/>
      <c r="C184" s="107"/>
      <c r="D184" s="107"/>
      <c r="E184" s="107"/>
      <c r="F184" s="107"/>
      <c r="G184" s="107"/>
      <c r="H184" s="107"/>
      <c r="I184" s="107"/>
      <c r="J184" s="107"/>
      <c r="K184" s="107"/>
      <c r="L184" s="107"/>
      <c r="M184" s="107"/>
      <c r="N184" s="110"/>
      <c r="O184" s="24"/>
      <c r="P184" s="24"/>
      <c r="Q184" s="46"/>
      <c r="R184" s="24"/>
      <c r="S184" s="24"/>
      <c r="T184" s="24"/>
      <c r="U184" s="24"/>
      <c r="V184" s="24"/>
      <c r="W184" s="26"/>
      <c r="X184" s="26"/>
      <c r="Y184" s="24"/>
      <c r="Z184" s="24"/>
      <c r="AA184" s="24"/>
      <c r="AB184" s="24"/>
      <c r="AC184" s="24"/>
      <c r="AD184" s="24"/>
      <c r="AE184" s="24"/>
      <c r="AF184" s="24"/>
      <c r="AG184" s="24"/>
      <c r="AH184" s="24"/>
      <c r="AI184" s="24"/>
      <c r="AJ184" s="24"/>
      <c r="AK184" s="24"/>
      <c r="AL184" s="24"/>
      <c r="AM184" s="28"/>
      <c r="AN184" s="109"/>
      <c r="AO184" s="109"/>
    </row>
    <row r="185" spans="1:41" x14ac:dyDescent="0.25">
      <c r="A185" s="107"/>
      <c r="B185" s="107"/>
      <c r="C185" s="107"/>
      <c r="D185" s="107"/>
      <c r="E185" s="107"/>
      <c r="F185" s="107"/>
      <c r="G185" s="107"/>
      <c r="H185" s="107"/>
      <c r="I185" s="107"/>
      <c r="J185" s="107"/>
      <c r="K185" s="107"/>
      <c r="L185" s="107"/>
      <c r="M185" s="107"/>
      <c r="N185" s="110"/>
      <c r="O185" s="24"/>
      <c r="P185" s="24"/>
      <c r="Q185" s="46"/>
      <c r="R185" s="24"/>
      <c r="S185" s="24"/>
      <c r="T185" s="24"/>
      <c r="U185" s="24"/>
      <c r="V185" s="24"/>
      <c r="W185" s="26"/>
      <c r="X185" s="26"/>
      <c r="Y185" s="24"/>
      <c r="Z185" s="24"/>
      <c r="AA185" s="24"/>
      <c r="AB185" s="24"/>
      <c r="AC185" s="24"/>
      <c r="AD185" s="24"/>
      <c r="AE185" s="24"/>
      <c r="AF185" s="24"/>
      <c r="AG185" s="24"/>
      <c r="AH185" s="24"/>
      <c r="AI185" s="24"/>
      <c r="AJ185" s="24"/>
      <c r="AK185" s="24"/>
      <c r="AL185" s="24"/>
      <c r="AM185" s="28"/>
      <c r="AN185" s="109"/>
      <c r="AO185" s="109"/>
    </row>
    <row r="186" spans="1:41" x14ac:dyDescent="0.25">
      <c r="A186" s="107"/>
      <c r="B186" s="107"/>
      <c r="C186" s="107"/>
      <c r="D186" s="107"/>
      <c r="E186" s="107"/>
      <c r="F186" s="107"/>
      <c r="G186" s="107"/>
      <c r="H186" s="107"/>
      <c r="I186" s="107"/>
      <c r="J186" s="107"/>
      <c r="K186" s="107"/>
      <c r="L186" s="107"/>
      <c r="M186" s="107"/>
      <c r="N186" s="110"/>
      <c r="O186" s="24"/>
      <c r="P186" s="24"/>
      <c r="Q186" s="46"/>
      <c r="R186" s="24"/>
      <c r="S186" s="24"/>
      <c r="T186" s="24"/>
      <c r="U186" s="24"/>
      <c r="V186" s="24"/>
      <c r="W186" s="26"/>
      <c r="X186" s="26"/>
      <c r="Y186" s="24"/>
      <c r="Z186" s="24"/>
      <c r="AA186" s="24"/>
      <c r="AB186" s="24"/>
      <c r="AC186" s="24"/>
      <c r="AD186" s="24"/>
      <c r="AE186" s="24"/>
      <c r="AF186" s="24"/>
      <c r="AG186" s="24"/>
      <c r="AH186" s="24"/>
      <c r="AI186" s="24"/>
      <c r="AJ186" s="24"/>
      <c r="AK186" s="24"/>
      <c r="AL186" s="24"/>
      <c r="AM186" s="28"/>
      <c r="AN186" s="109"/>
      <c r="AO186" s="109"/>
    </row>
    <row r="187" spans="1:41" x14ac:dyDescent="0.25">
      <c r="A187" s="107"/>
      <c r="B187" s="107"/>
      <c r="C187" s="107"/>
      <c r="D187" s="107"/>
      <c r="E187" s="107"/>
      <c r="F187" s="107"/>
      <c r="G187" s="107"/>
      <c r="H187" s="107"/>
      <c r="I187" s="107"/>
      <c r="J187" s="107"/>
      <c r="K187" s="107"/>
      <c r="L187" s="107"/>
      <c r="M187" s="107"/>
      <c r="N187" s="110"/>
      <c r="O187" s="24"/>
      <c r="P187" s="24"/>
      <c r="Q187" s="46"/>
      <c r="R187" s="24"/>
      <c r="S187" s="24"/>
      <c r="T187" s="24"/>
      <c r="U187" s="24"/>
      <c r="V187" s="24"/>
      <c r="W187" s="26"/>
      <c r="X187" s="26"/>
      <c r="Y187" s="24"/>
      <c r="Z187" s="24"/>
      <c r="AA187" s="24"/>
      <c r="AB187" s="24"/>
      <c r="AC187" s="24"/>
      <c r="AD187" s="24"/>
      <c r="AE187" s="24"/>
      <c r="AF187" s="24"/>
      <c r="AG187" s="24"/>
      <c r="AH187" s="24"/>
      <c r="AI187" s="24"/>
      <c r="AJ187" s="24"/>
      <c r="AK187" s="24"/>
      <c r="AL187" s="24"/>
      <c r="AM187" s="28"/>
      <c r="AN187" s="109"/>
      <c r="AO187" s="109"/>
    </row>
    <row r="188" spans="1:41" x14ac:dyDescent="0.25">
      <c r="A188" s="107"/>
      <c r="B188" s="107"/>
      <c r="C188" s="107"/>
      <c r="D188" s="107"/>
      <c r="E188" s="107"/>
      <c r="F188" s="107"/>
      <c r="G188" s="107"/>
      <c r="H188" s="107"/>
      <c r="I188" s="107"/>
      <c r="J188" s="107"/>
      <c r="K188" s="107"/>
      <c r="L188" s="107"/>
      <c r="M188" s="107"/>
      <c r="N188" s="110"/>
      <c r="O188" s="24"/>
      <c r="P188" s="24"/>
      <c r="Q188" s="46"/>
      <c r="R188" s="24"/>
      <c r="S188" s="24"/>
      <c r="T188" s="24"/>
      <c r="U188" s="24"/>
      <c r="V188" s="24"/>
      <c r="W188" s="26"/>
      <c r="X188" s="26"/>
      <c r="Y188" s="24"/>
      <c r="Z188" s="24"/>
      <c r="AA188" s="24"/>
      <c r="AB188" s="24"/>
      <c r="AC188" s="24"/>
      <c r="AD188" s="24"/>
      <c r="AE188" s="24"/>
      <c r="AF188" s="24"/>
      <c r="AG188" s="24"/>
      <c r="AH188" s="24"/>
      <c r="AI188" s="24"/>
      <c r="AJ188" s="24"/>
      <c r="AK188" s="24"/>
      <c r="AL188" s="24"/>
      <c r="AM188" s="28"/>
      <c r="AN188" s="109"/>
      <c r="AO188" s="109"/>
    </row>
    <row r="189" spans="1:41" x14ac:dyDescent="0.25">
      <c r="A189" s="107"/>
      <c r="B189" s="107"/>
      <c r="C189" s="107"/>
      <c r="D189" s="107"/>
      <c r="E189" s="107"/>
      <c r="F189" s="107"/>
      <c r="G189" s="107"/>
      <c r="H189" s="107"/>
      <c r="I189" s="107"/>
      <c r="J189" s="107"/>
      <c r="K189" s="107"/>
      <c r="L189" s="107"/>
      <c r="M189" s="107"/>
      <c r="N189" s="110"/>
      <c r="O189" s="24"/>
      <c r="P189" s="24"/>
      <c r="Q189" s="46"/>
      <c r="R189" s="24"/>
      <c r="S189" s="24"/>
      <c r="T189" s="24"/>
      <c r="U189" s="24"/>
      <c r="V189" s="24"/>
      <c r="W189" s="26"/>
      <c r="X189" s="26"/>
      <c r="Y189" s="24"/>
      <c r="Z189" s="24"/>
      <c r="AA189" s="24"/>
      <c r="AB189" s="24"/>
      <c r="AC189" s="24"/>
      <c r="AD189" s="24"/>
      <c r="AE189" s="24"/>
      <c r="AF189" s="24"/>
      <c r="AG189" s="24"/>
      <c r="AH189" s="24"/>
      <c r="AI189" s="24"/>
      <c r="AJ189" s="24"/>
      <c r="AK189" s="24"/>
      <c r="AL189" s="24"/>
      <c r="AM189" s="28"/>
      <c r="AN189" s="109"/>
      <c r="AO189" s="109"/>
    </row>
    <row r="190" spans="1:41" x14ac:dyDescent="0.25">
      <c r="A190" s="107"/>
      <c r="B190" s="107"/>
      <c r="C190" s="107"/>
      <c r="D190" s="107"/>
      <c r="E190" s="107"/>
      <c r="F190" s="107"/>
      <c r="G190" s="107"/>
      <c r="H190" s="107"/>
      <c r="I190" s="107"/>
      <c r="J190" s="107"/>
      <c r="K190" s="107"/>
      <c r="L190" s="107"/>
      <c r="M190" s="107"/>
      <c r="N190" s="110"/>
      <c r="O190" s="24"/>
      <c r="P190" s="24"/>
      <c r="Q190" s="46"/>
      <c r="R190" s="24"/>
      <c r="S190" s="24"/>
      <c r="T190" s="24"/>
      <c r="U190" s="24"/>
      <c r="V190" s="24"/>
      <c r="W190" s="26"/>
      <c r="X190" s="26"/>
      <c r="Y190" s="24"/>
      <c r="Z190" s="24"/>
      <c r="AA190" s="24"/>
      <c r="AB190" s="24"/>
      <c r="AC190" s="24"/>
      <c r="AD190" s="24"/>
      <c r="AE190" s="24"/>
      <c r="AF190" s="24"/>
      <c r="AG190" s="24"/>
      <c r="AH190" s="24"/>
      <c r="AI190" s="24"/>
      <c r="AJ190" s="24"/>
      <c r="AK190" s="24"/>
      <c r="AL190" s="24"/>
      <c r="AM190" s="28"/>
      <c r="AN190" s="109"/>
      <c r="AO190" s="109"/>
    </row>
    <row r="191" spans="1:41" x14ac:dyDescent="0.25">
      <c r="A191" s="107"/>
      <c r="B191" s="107"/>
      <c r="C191" s="107"/>
      <c r="D191" s="107"/>
      <c r="E191" s="107"/>
      <c r="F191" s="107"/>
      <c r="G191" s="107"/>
      <c r="H191" s="107"/>
      <c r="I191" s="107"/>
      <c r="J191" s="107"/>
      <c r="K191" s="107"/>
      <c r="L191" s="107"/>
      <c r="M191" s="107"/>
      <c r="N191" s="110"/>
      <c r="O191" s="24"/>
      <c r="P191" s="24"/>
      <c r="Q191" s="46"/>
      <c r="R191" s="24"/>
      <c r="S191" s="24"/>
      <c r="T191" s="24"/>
      <c r="U191" s="24"/>
      <c r="V191" s="24"/>
      <c r="W191" s="26"/>
      <c r="X191" s="26"/>
      <c r="Y191" s="24"/>
      <c r="Z191" s="24"/>
      <c r="AA191" s="24"/>
      <c r="AB191" s="24"/>
      <c r="AC191" s="24"/>
      <c r="AD191" s="24"/>
      <c r="AE191" s="24"/>
      <c r="AF191" s="24"/>
      <c r="AG191" s="24"/>
      <c r="AH191" s="24"/>
      <c r="AI191" s="24"/>
      <c r="AJ191" s="24"/>
      <c r="AK191" s="24"/>
      <c r="AL191" s="24"/>
      <c r="AM191" s="28"/>
      <c r="AN191" s="109"/>
      <c r="AO191" s="109"/>
    </row>
    <row r="192" spans="1:41" x14ac:dyDescent="0.25">
      <c r="A192" s="107"/>
      <c r="B192" s="107"/>
      <c r="C192" s="107"/>
      <c r="D192" s="107"/>
      <c r="E192" s="107"/>
      <c r="F192" s="107"/>
      <c r="G192" s="107"/>
      <c r="H192" s="107"/>
      <c r="I192" s="107"/>
      <c r="J192" s="107"/>
      <c r="K192" s="107"/>
      <c r="L192" s="107"/>
      <c r="M192" s="107"/>
      <c r="N192" s="110"/>
      <c r="O192" s="24"/>
      <c r="P192" s="24"/>
      <c r="Q192" s="46"/>
      <c r="R192" s="24"/>
      <c r="S192" s="24"/>
      <c r="T192" s="24"/>
      <c r="U192" s="24"/>
      <c r="V192" s="24"/>
      <c r="W192" s="26"/>
      <c r="X192" s="26"/>
      <c r="Y192" s="24"/>
      <c r="Z192" s="24"/>
      <c r="AA192" s="24"/>
      <c r="AB192" s="24"/>
      <c r="AC192" s="24"/>
      <c r="AD192" s="24"/>
      <c r="AE192" s="24"/>
      <c r="AF192" s="24"/>
      <c r="AG192" s="24"/>
      <c r="AH192" s="24"/>
      <c r="AI192" s="24"/>
      <c r="AJ192" s="24"/>
      <c r="AK192" s="24"/>
      <c r="AL192" s="24"/>
      <c r="AM192" s="28"/>
      <c r="AN192" s="109"/>
      <c r="AO192" s="109"/>
    </row>
    <row r="193" spans="1:41" x14ac:dyDescent="0.25">
      <c r="A193" s="107"/>
      <c r="B193" s="107"/>
      <c r="C193" s="107"/>
      <c r="D193" s="107"/>
      <c r="E193" s="107"/>
      <c r="F193" s="107"/>
      <c r="G193" s="107"/>
      <c r="H193" s="107"/>
      <c r="I193" s="107"/>
      <c r="J193" s="107"/>
      <c r="K193" s="107"/>
      <c r="L193" s="107"/>
      <c r="M193" s="107"/>
      <c r="N193" s="110"/>
      <c r="O193" s="24"/>
      <c r="P193" s="24"/>
      <c r="Q193" s="46"/>
      <c r="R193" s="24"/>
      <c r="S193" s="24"/>
      <c r="T193" s="24"/>
      <c r="U193" s="24"/>
      <c r="V193" s="24"/>
      <c r="W193" s="26"/>
      <c r="X193" s="26"/>
      <c r="Y193" s="24"/>
      <c r="Z193" s="24"/>
      <c r="AA193" s="24"/>
      <c r="AB193" s="24"/>
      <c r="AC193" s="24"/>
      <c r="AD193" s="24"/>
      <c r="AE193" s="24"/>
      <c r="AF193" s="24"/>
      <c r="AG193" s="24"/>
      <c r="AH193" s="24"/>
      <c r="AI193" s="24"/>
      <c r="AJ193" s="24"/>
      <c r="AK193" s="24"/>
      <c r="AL193" s="24"/>
      <c r="AM193" s="28"/>
      <c r="AN193" s="109"/>
      <c r="AO193" s="109"/>
    </row>
    <row r="194" spans="1:41" x14ac:dyDescent="0.25">
      <c r="A194" s="107"/>
      <c r="B194" s="107"/>
      <c r="C194" s="107"/>
      <c r="D194" s="107"/>
      <c r="E194" s="107"/>
      <c r="F194" s="107"/>
      <c r="G194" s="107"/>
      <c r="H194" s="107"/>
      <c r="I194" s="107"/>
      <c r="J194" s="107"/>
      <c r="K194" s="107"/>
      <c r="L194" s="107"/>
      <c r="M194" s="107"/>
      <c r="N194" s="110"/>
      <c r="O194" s="24"/>
      <c r="P194" s="24"/>
      <c r="Q194" s="46"/>
      <c r="R194" s="24"/>
      <c r="S194" s="24"/>
      <c r="T194" s="24"/>
      <c r="U194" s="24"/>
      <c r="V194" s="24"/>
      <c r="W194" s="26"/>
      <c r="X194" s="26"/>
      <c r="Y194" s="24"/>
      <c r="Z194" s="24"/>
      <c r="AA194" s="24"/>
      <c r="AB194" s="24"/>
      <c r="AC194" s="24"/>
      <c r="AD194" s="24"/>
      <c r="AE194" s="24"/>
      <c r="AF194" s="24"/>
      <c r="AG194" s="24"/>
      <c r="AH194" s="24"/>
      <c r="AI194" s="24"/>
      <c r="AJ194" s="24"/>
      <c r="AK194" s="24"/>
      <c r="AL194" s="24"/>
      <c r="AM194" s="28"/>
      <c r="AN194" s="109"/>
      <c r="AO194" s="109"/>
    </row>
    <row r="195" spans="1:41" x14ac:dyDescent="0.25">
      <c r="A195" s="107"/>
      <c r="B195" s="107"/>
      <c r="C195" s="107"/>
      <c r="D195" s="107"/>
      <c r="E195" s="107"/>
      <c r="F195" s="107"/>
      <c r="G195" s="107"/>
      <c r="H195" s="107"/>
      <c r="I195" s="107"/>
      <c r="J195" s="107"/>
      <c r="K195" s="107"/>
      <c r="L195" s="107"/>
      <c r="M195" s="107"/>
      <c r="N195" s="110"/>
      <c r="O195" s="24"/>
      <c r="P195" s="24"/>
      <c r="Q195" s="46"/>
      <c r="R195" s="24"/>
      <c r="S195" s="24"/>
      <c r="T195" s="24"/>
      <c r="U195" s="24"/>
      <c r="V195" s="24"/>
      <c r="W195" s="26"/>
      <c r="X195" s="26"/>
      <c r="Y195" s="24"/>
      <c r="Z195" s="24"/>
      <c r="AA195" s="24"/>
      <c r="AB195" s="24"/>
      <c r="AC195" s="24"/>
      <c r="AD195" s="24"/>
      <c r="AE195" s="24"/>
      <c r="AF195" s="24"/>
      <c r="AG195" s="24"/>
      <c r="AH195" s="24"/>
      <c r="AI195" s="24"/>
      <c r="AJ195" s="24"/>
      <c r="AK195" s="24"/>
      <c r="AL195" s="24"/>
      <c r="AM195" s="28"/>
      <c r="AN195" s="109"/>
      <c r="AO195" s="109"/>
    </row>
    <row r="196" spans="1:41" x14ac:dyDescent="0.25">
      <c r="A196" s="107"/>
      <c r="B196" s="107"/>
      <c r="C196" s="107"/>
      <c r="D196" s="107"/>
      <c r="E196" s="107"/>
      <c r="F196" s="107"/>
      <c r="G196" s="107"/>
      <c r="H196" s="107"/>
      <c r="I196" s="107"/>
      <c r="J196" s="107"/>
      <c r="K196" s="107"/>
      <c r="L196" s="107"/>
      <c r="M196" s="107"/>
      <c r="N196" s="110"/>
      <c r="O196" s="24"/>
      <c r="P196" s="24"/>
      <c r="Q196" s="46"/>
      <c r="R196" s="24"/>
      <c r="S196" s="24"/>
      <c r="T196" s="24"/>
      <c r="U196" s="24"/>
      <c r="V196" s="24"/>
      <c r="W196" s="26"/>
      <c r="X196" s="26"/>
      <c r="Y196" s="24"/>
      <c r="Z196" s="24"/>
      <c r="AA196" s="24"/>
      <c r="AB196" s="24"/>
      <c r="AC196" s="24"/>
      <c r="AD196" s="24"/>
      <c r="AE196" s="24"/>
      <c r="AF196" s="24"/>
      <c r="AG196" s="24"/>
      <c r="AH196" s="24"/>
      <c r="AI196" s="24"/>
      <c r="AJ196" s="24"/>
      <c r="AK196" s="24"/>
      <c r="AL196" s="24"/>
      <c r="AM196" s="28"/>
      <c r="AN196" s="109"/>
      <c r="AO196" s="109"/>
    </row>
    <row r="197" spans="1:41" x14ac:dyDescent="0.25">
      <c r="A197" s="107"/>
      <c r="B197" s="107"/>
      <c r="C197" s="107"/>
      <c r="D197" s="107"/>
      <c r="E197" s="107"/>
      <c r="F197" s="107"/>
      <c r="G197" s="107"/>
      <c r="H197" s="107"/>
      <c r="I197" s="107"/>
      <c r="J197" s="107"/>
      <c r="K197" s="107"/>
      <c r="L197" s="107"/>
      <c r="M197" s="107"/>
      <c r="N197" s="110"/>
      <c r="O197" s="24"/>
      <c r="P197" s="24"/>
      <c r="Q197" s="46"/>
      <c r="R197" s="24"/>
      <c r="S197" s="24"/>
      <c r="T197" s="24"/>
      <c r="U197" s="24"/>
      <c r="V197" s="24"/>
      <c r="W197" s="26"/>
      <c r="X197" s="26"/>
      <c r="Y197" s="24"/>
      <c r="Z197" s="24"/>
      <c r="AA197" s="24"/>
      <c r="AB197" s="24"/>
      <c r="AC197" s="24"/>
      <c r="AD197" s="24"/>
      <c r="AE197" s="24"/>
      <c r="AF197" s="24"/>
      <c r="AG197" s="24"/>
      <c r="AH197" s="24"/>
      <c r="AI197" s="24"/>
      <c r="AJ197" s="24"/>
      <c r="AK197" s="24"/>
      <c r="AL197" s="24"/>
      <c r="AM197" s="28"/>
      <c r="AN197" s="109"/>
      <c r="AO197" s="109"/>
    </row>
    <row r="198" spans="1:41" x14ac:dyDescent="0.25">
      <c r="A198" s="107"/>
      <c r="B198" s="107"/>
      <c r="C198" s="107"/>
      <c r="D198" s="107"/>
      <c r="E198" s="107"/>
      <c r="F198" s="107"/>
      <c r="G198" s="107"/>
      <c r="H198" s="107"/>
      <c r="I198" s="107"/>
      <c r="J198" s="107"/>
      <c r="K198" s="107"/>
      <c r="L198" s="107"/>
      <c r="M198" s="107"/>
      <c r="N198" s="110"/>
      <c r="O198" s="24"/>
      <c r="P198" s="24"/>
      <c r="Q198" s="46"/>
      <c r="R198" s="24"/>
      <c r="S198" s="24"/>
      <c r="T198" s="24"/>
      <c r="U198" s="24"/>
      <c r="V198" s="24"/>
      <c r="W198" s="26"/>
      <c r="X198" s="26"/>
      <c r="Y198" s="24"/>
      <c r="Z198" s="24"/>
      <c r="AA198" s="24"/>
      <c r="AB198" s="24"/>
      <c r="AC198" s="24"/>
      <c r="AD198" s="24"/>
      <c r="AE198" s="24"/>
      <c r="AF198" s="24"/>
      <c r="AG198" s="24"/>
      <c r="AH198" s="24"/>
      <c r="AI198" s="24"/>
      <c r="AJ198" s="24"/>
      <c r="AK198" s="24"/>
      <c r="AL198" s="24"/>
      <c r="AM198" s="28"/>
      <c r="AN198" s="109"/>
      <c r="AO198" s="109"/>
    </row>
    <row r="199" spans="1:41" x14ac:dyDescent="0.25">
      <c r="A199" s="107"/>
      <c r="B199" s="107"/>
      <c r="C199" s="107"/>
      <c r="D199" s="107"/>
      <c r="E199" s="107"/>
      <c r="F199" s="107"/>
      <c r="G199" s="107"/>
      <c r="H199" s="107"/>
      <c r="I199" s="107"/>
      <c r="J199" s="107"/>
      <c r="K199" s="107"/>
      <c r="L199" s="107"/>
      <c r="M199" s="107"/>
      <c r="N199" s="110"/>
      <c r="O199" s="24"/>
      <c r="P199" s="24"/>
      <c r="Q199" s="46"/>
      <c r="R199" s="24"/>
      <c r="S199" s="24"/>
      <c r="T199" s="24"/>
      <c r="U199" s="24"/>
      <c r="V199" s="24"/>
      <c r="W199" s="26"/>
      <c r="X199" s="26"/>
      <c r="Y199" s="24"/>
      <c r="Z199" s="24"/>
      <c r="AA199" s="24"/>
      <c r="AB199" s="24"/>
      <c r="AC199" s="24"/>
      <c r="AD199" s="24"/>
      <c r="AE199" s="24"/>
      <c r="AF199" s="24"/>
      <c r="AG199" s="24"/>
      <c r="AH199" s="24"/>
      <c r="AI199" s="24"/>
      <c r="AJ199" s="24"/>
      <c r="AK199" s="24"/>
      <c r="AL199" s="24"/>
      <c r="AM199" s="28"/>
      <c r="AN199" s="109"/>
      <c r="AO199" s="109"/>
    </row>
    <row r="200" spans="1:41" x14ac:dyDescent="0.25">
      <c r="A200" s="107"/>
      <c r="B200" s="107"/>
      <c r="C200" s="107"/>
      <c r="D200" s="107"/>
      <c r="E200" s="107"/>
      <c r="F200" s="107"/>
      <c r="G200" s="107"/>
      <c r="H200" s="107"/>
      <c r="I200" s="107"/>
      <c r="J200" s="107"/>
      <c r="K200" s="107"/>
      <c r="L200" s="107"/>
      <c r="M200" s="107"/>
      <c r="N200" s="110"/>
      <c r="O200" s="24"/>
      <c r="P200" s="24"/>
      <c r="Q200" s="46"/>
      <c r="R200" s="24"/>
      <c r="S200" s="24"/>
      <c r="T200" s="24"/>
      <c r="U200" s="24"/>
      <c r="V200" s="24"/>
      <c r="W200" s="26"/>
      <c r="X200" s="26"/>
      <c r="Y200" s="24"/>
      <c r="Z200" s="24"/>
      <c r="AA200" s="24"/>
      <c r="AB200" s="24"/>
      <c r="AC200" s="24"/>
      <c r="AD200" s="24"/>
      <c r="AE200" s="24"/>
      <c r="AF200" s="24"/>
      <c r="AG200" s="24"/>
      <c r="AH200" s="24"/>
      <c r="AI200" s="24"/>
      <c r="AJ200" s="24"/>
      <c r="AK200" s="24"/>
      <c r="AL200" s="24"/>
      <c r="AM200" s="28"/>
      <c r="AN200" s="109"/>
      <c r="AO200" s="109"/>
    </row>
    <row r="201" spans="1:41" x14ac:dyDescent="0.25">
      <c r="A201" s="107"/>
      <c r="B201" s="107"/>
      <c r="C201" s="107"/>
      <c r="D201" s="107"/>
      <c r="E201" s="107"/>
      <c r="F201" s="107"/>
      <c r="G201" s="107"/>
      <c r="H201" s="107"/>
      <c r="I201" s="107"/>
      <c r="J201" s="107"/>
      <c r="K201" s="107"/>
      <c r="L201" s="107"/>
      <c r="M201" s="107"/>
      <c r="N201" s="110"/>
      <c r="O201" s="24"/>
      <c r="P201" s="24"/>
      <c r="Q201" s="46"/>
      <c r="R201" s="24"/>
      <c r="S201" s="24"/>
      <c r="T201" s="24"/>
      <c r="U201" s="24"/>
      <c r="V201" s="24"/>
      <c r="W201" s="26"/>
      <c r="X201" s="26"/>
      <c r="Y201" s="24"/>
      <c r="Z201" s="24"/>
      <c r="AA201" s="24"/>
      <c r="AB201" s="24"/>
      <c r="AC201" s="24"/>
      <c r="AD201" s="24"/>
      <c r="AE201" s="24"/>
      <c r="AF201" s="24"/>
      <c r="AG201" s="24"/>
      <c r="AH201" s="24"/>
      <c r="AI201" s="24"/>
      <c r="AJ201" s="24"/>
      <c r="AK201" s="24"/>
      <c r="AL201" s="24"/>
      <c r="AM201" s="28"/>
      <c r="AN201" s="109"/>
      <c r="AO201" s="109"/>
    </row>
    <row r="202" spans="1:41" x14ac:dyDescent="0.25">
      <c r="A202" s="107"/>
      <c r="B202" s="107"/>
      <c r="C202" s="107"/>
      <c r="D202" s="107"/>
      <c r="E202" s="107"/>
      <c r="F202" s="107"/>
      <c r="G202" s="107"/>
      <c r="H202" s="107"/>
      <c r="I202" s="107"/>
      <c r="J202" s="107"/>
      <c r="K202" s="107"/>
      <c r="L202" s="107"/>
      <c r="M202" s="107"/>
      <c r="N202" s="110"/>
      <c r="O202" s="24"/>
      <c r="P202" s="24"/>
      <c r="Q202" s="46"/>
      <c r="R202" s="24"/>
      <c r="S202" s="24"/>
      <c r="T202" s="24"/>
      <c r="U202" s="24"/>
      <c r="V202" s="24"/>
      <c r="W202" s="26"/>
      <c r="X202" s="26"/>
      <c r="Y202" s="24"/>
      <c r="Z202" s="24"/>
      <c r="AA202" s="24"/>
      <c r="AB202" s="24"/>
      <c r="AC202" s="24"/>
      <c r="AD202" s="24"/>
      <c r="AE202" s="24"/>
      <c r="AF202" s="24"/>
      <c r="AG202" s="24"/>
      <c r="AH202" s="24"/>
      <c r="AI202" s="24"/>
      <c r="AJ202" s="24"/>
      <c r="AK202" s="24"/>
      <c r="AL202" s="24"/>
      <c r="AM202" s="28"/>
      <c r="AN202" s="109"/>
      <c r="AO202" s="109"/>
    </row>
    <row r="203" spans="1:41" x14ac:dyDescent="0.25">
      <c r="A203" s="107"/>
      <c r="B203" s="107"/>
      <c r="C203" s="107"/>
      <c r="D203" s="107"/>
      <c r="E203" s="107"/>
      <c r="F203" s="107"/>
      <c r="G203" s="107"/>
      <c r="H203" s="107"/>
      <c r="I203" s="107"/>
      <c r="J203" s="107"/>
      <c r="K203" s="107"/>
      <c r="L203" s="107"/>
      <c r="M203" s="107"/>
      <c r="N203" s="110"/>
      <c r="O203" s="24"/>
      <c r="P203" s="24"/>
      <c r="Q203" s="46"/>
      <c r="R203" s="24"/>
      <c r="S203" s="24"/>
      <c r="T203" s="24"/>
      <c r="U203" s="24"/>
      <c r="V203" s="24"/>
      <c r="W203" s="26"/>
      <c r="X203" s="26"/>
      <c r="Y203" s="24"/>
      <c r="Z203" s="24"/>
      <c r="AA203" s="24"/>
      <c r="AB203" s="24"/>
      <c r="AC203" s="24"/>
      <c r="AD203" s="24"/>
      <c r="AE203" s="24"/>
      <c r="AF203" s="24"/>
      <c r="AG203" s="24"/>
      <c r="AH203" s="24"/>
      <c r="AI203" s="24"/>
      <c r="AJ203" s="24"/>
      <c r="AK203" s="24"/>
      <c r="AL203" s="24"/>
      <c r="AM203" s="28"/>
      <c r="AN203" s="109"/>
      <c r="AO203" s="109"/>
    </row>
    <row r="204" spans="1:41" x14ac:dyDescent="0.25">
      <c r="A204" s="107"/>
      <c r="B204" s="107"/>
      <c r="C204" s="107"/>
      <c r="D204" s="107"/>
      <c r="E204" s="107"/>
      <c r="F204" s="107"/>
      <c r="G204" s="107"/>
      <c r="H204" s="107"/>
      <c r="I204" s="107"/>
      <c r="J204" s="107"/>
      <c r="K204" s="107"/>
      <c r="L204" s="107"/>
      <c r="M204" s="107"/>
      <c r="N204" s="110"/>
      <c r="O204" s="24"/>
      <c r="P204" s="24"/>
      <c r="Q204" s="46"/>
      <c r="R204" s="24"/>
      <c r="S204" s="24"/>
      <c r="T204" s="24"/>
      <c r="U204" s="24"/>
      <c r="V204" s="24"/>
      <c r="W204" s="26"/>
      <c r="X204" s="26"/>
      <c r="Y204" s="24"/>
      <c r="Z204" s="24"/>
      <c r="AA204" s="24"/>
      <c r="AB204" s="24"/>
      <c r="AC204" s="24"/>
      <c r="AD204" s="24"/>
      <c r="AE204" s="24"/>
      <c r="AF204" s="24"/>
      <c r="AG204" s="24"/>
      <c r="AH204" s="24"/>
      <c r="AI204" s="24"/>
      <c r="AJ204" s="24"/>
      <c r="AK204" s="24"/>
      <c r="AL204" s="24"/>
      <c r="AM204" s="28"/>
      <c r="AN204" s="109"/>
      <c r="AO204" s="109"/>
    </row>
    <row r="205" spans="1:41" x14ac:dyDescent="0.25">
      <c r="A205" s="107"/>
      <c r="B205" s="107"/>
      <c r="C205" s="107"/>
      <c r="D205" s="107"/>
      <c r="E205" s="107"/>
      <c r="F205" s="107"/>
      <c r="G205" s="107"/>
      <c r="H205" s="107"/>
      <c r="I205" s="107"/>
      <c r="J205" s="107"/>
      <c r="K205" s="107"/>
      <c r="L205" s="107"/>
      <c r="M205" s="107"/>
      <c r="N205" s="110"/>
      <c r="O205" s="24"/>
      <c r="P205" s="24"/>
      <c r="Q205" s="46"/>
      <c r="R205" s="24"/>
      <c r="S205" s="24"/>
      <c r="T205" s="24"/>
      <c r="U205" s="24"/>
      <c r="V205" s="24"/>
      <c r="W205" s="26"/>
      <c r="X205" s="26"/>
      <c r="Y205" s="24"/>
      <c r="Z205" s="24"/>
      <c r="AA205" s="24"/>
      <c r="AB205" s="24"/>
      <c r="AC205" s="24"/>
      <c r="AD205" s="24"/>
      <c r="AE205" s="24"/>
      <c r="AF205" s="24"/>
      <c r="AG205" s="24"/>
      <c r="AH205" s="24"/>
      <c r="AI205" s="24"/>
      <c r="AJ205" s="24"/>
      <c r="AK205" s="24"/>
      <c r="AL205" s="24"/>
      <c r="AM205" s="28"/>
      <c r="AN205" s="109"/>
      <c r="AO205" s="109"/>
    </row>
    <row r="206" spans="1:41" x14ac:dyDescent="0.25">
      <c r="A206" s="107"/>
      <c r="B206" s="107"/>
      <c r="C206" s="107"/>
      <c r="D206" s="107"/>
      <c r="E206" s="107"/>
      <c r="F206" s="107"/>
      <c r="G206" s="107"/>
      <c r="H206" s="107"/>
      <c r="I206" s="107"/>
      <c r="J206" s="107"/>
      <c r="K206" s="107"/>
      <c r="L206" s="107"/>
      <c r="M206" s="107"/>
      <c r="N206" s="110"/>
      <c r="O206" s="24"/>
      <c r="P206" s="24"/>
      <c r="Q206" s="46"/>
      <c r="R206" s="24"/>
      <c r="S206" s="24"/>
      <c r="T206" s="24"/>
      <c r="U206" s="24"/>
      <c r="V206" s="24"/>
      <c r="W206" s="26"/>
      <c r="X206" s="26"/>
      <c r="Y206" s="24"/>
      <c r="Z206" s="24"/>
      <c r="AA206" s="24"/>
      <c r="AB206" s="24"/>
      <c r="AC206" s="24"/>
      <c r="AD206" s="24"/>
      <c r="AE206" s="24"/>
      <c r="AF206" s="24"/>
      <c r="AG206" s="24"/>
      <c r="AH206" s="24"/>
      <c r="AI206" s="24"/>
      <c r="AJ206" s="24"/>
      <c r="AK206" s="24"/>
      <c r="AL206" s="24"/>
      <c r="AM206" s="28"/>
      <c r="AN206" s="109"/>
      <c r="AO206" s="109"/>
    </row>
    <row r="207" spans="1:41" x14ac:dyDescent="0.25">
      <c r="A207" s="107"/>
      <c r="B207" s="107"/>
      <c r="C207" s="107"/>
      <c r="D207" s="107"/>
      <c r="E207" s="107"/>
      <c r="F207" s="107"/>
      <c r="G207" s="107"/>
      <c r="H207" s="107"/>
      <c r="I207" s="107"/>
      <c r="J207" s="107"/>
      <c r="K207" s="107"/>
      <c r="L207" s="107"/>
      <c r="M207" s="107"/>
      <c r="N207" s="110"/>
      <c r="O207" s="24"/>
      <c r="P207" s="24"/>
      <c r="Q207" s="46"/>
      <c r="R207" s="24"/>
      <c r="S207" s="24"/>
      <c r="T207" s="24"/>
      <c r="U207" s="24"/>
      <c r="V207" s="24"/>
      <c r="W207" s="26"/>
      <c r="X207" s="26"/>
      <c r="Y207" s="24"/>
      <c r="Z207" s="24"/>
      <c r="AA207" s="24"/>
      <c r="AB207" s="24"/>
      <c r="AC207" s="24"/>
      <c r="AD207" s="24"/>
      <c r="AE207" s="24"/>
      <c r="AF207" s="24"/>
      <c r="AG207" s="24"/>
      <c r="AH207" s="24"/>
      <c r="AI207" s="24"/>
      <c r="AJ207" s="24"/>
      <c r="AK207" s="24"/>
      <c r="AL207" s="24"/>
      <c r="AM207" s="28"/>
      <c r="AN207" s="109"/>
      <c r="AO207" s="109"/>
    </row>
    <row r="208" spans="1:41" x14ac:dyDescent="0.25">
      <c r="A208" s="107"/>
      <c r="B208" s="107"/>
      <c r="C208" s="107"/>
      <c r="D208" s="107"/>
      <c r="E208" s="107"/>
      <c r="F208" s="107"/>
      <c r="G208" s="107"/>
      <c r="H208" s="107"/>
      <c r="I208" s="107"/>
      <c r="J208" s="107"/>
      <c r="K208" s="107"/>
      <c r="L208" s="107"/>
      <c r="M208" s="107"/>
      <c r="N208" s="110"/>
      <c r="O208" s="24"/>
      <c r="P208" s="24"/>
      <c r="Q208" s="46"/>
      <c r="R208" s="24"/>
      <c r="S208" s="24"/>
      <c r="T208" s="24"/>
      <c r="U208" s="24"/>
      <c r="V208" s="24"/>
      <c r="W208" s="26"/>
      <c r="X208" s="26"/>
      <c r="Y208" s="24"/>
      <c r="Z208" s="24"/>
      <c r="AA208" s="24"/>
      <c r="AB208" s="24"/>
      <c r="AC208" s="24"/>
      <c r="AD208" s="24"/>
      <c r="AE208" s="24"/>
      <c r="AF208" s="24"/>
      <c r="AG208" s="24"/>
      <c r="AH208" s="24"/>
      <c r="AI208" s="24"/>
      <c r="AJ208" s="24"/>
      <c r="AK208" s="24"/>
      <c r="AL208" s="24"/>
      <c r="AM208" s="28"/>
      <c r="AN208" s="109"/>
      <c r="AO208" s="109"/>
    </row>
    <row r="209" spans="1:41" x14ac:dyDescent="0.25">
      <c r="A209" s="107"/>
      <c r="B209" s="107"/>
      <c r="C209" s="107"/>
      <c r="D209" s="107"/>
      <c r="E209" s="107"/>
      <c r="F209" s="107"/>
      <c r="G209" s="107"/>
      <c r="H209" s="107"/>
      <c r="I209" s="107"/>
      <c r="J209" s="107"/>
      <c r="K209" s="107"/>
      <c r="L209" s="107"/>
      <c r="M209" s="107"/>
      <c r="N209" s="110"/>
      <c r="O209" s="24"/>
      <c r="P209" s="24"/>
      <c r="Q209" s="46"/>
      <c r="R209" s="24"/>
      <c r="S209" s="24"/>
      <c r="T209" s="24"/>
      <c r="U209" s="24"/>
      <c r="V209" s="24"/>
      <c r="W209" s="26"/>
      <c r="X209" s="26"/>
      <c r="Y209" s="24"/>
      <c r="Z209" s="24"/>
      <c r="AA209" s="24"/>
      <c r="AB209" s="24"/>
      <c r="AC209" s="24"/>
      <c r="AD209" s="24"/>
      <c r="AE209" s="24"/>
      <c r="AF209" s="24"/>
      <c r="AG209" s="24"/>
      <c r="AH209" s="24"/>
      <c r="AI209" s="24"/>
      <c r="AJ209" s="24"/>
      <c r="AK209" s="24"/>
      <c r="AL209" s="24"/>
      <c r="AM209" s="28"/>
      <c r="AN209" s="109"/>
      <c r="AO209" s="109"/>
    </row>
    <row r="210" spans="1:41" x14ac:dyDescent="0.25">
      <c r="A210" s="107"/>
      <c r="B210" s="107"/>
      <c r="C210" s="107"/>
      <c r="D210" s="107"/>
      <c r="E210" s="107"/>
      <c r="F210" s="107"/>
      <c r="G210" s="107"/>
      <c r="H210" s="107"/>
      <c r="I210" s="107"/>
      <c r="J210" s="107"/>
      <c r="K210" s="107"/>
      <c r="L210" s="107"/>
      <c r="M210" s="107"/>
      <c r="N210" s="110"/>
      <c r="O210" s="24"/>
      <c r="P210" s="24"/>
      <c r="Q210" s="46"/>
      <c r="R210" s="24"/>
      <c r="S210" s="24"/>
      <c r="T210" s="24"/>
      <c r="U210" s="24"/>
      <c r="V210" s="24"/>
      <c r="W210" s="26"/>
      <c r="X210" s="26"/>
      <c r="Y210" s="24"/>
      <c r="Z210" s="24"/>
      <c r="AA210" s="24"/>
      <c r="AB210" s="24"/>
      <c r="AC210" s="24"/>
      <c r="AD210" s="24"/>
      <c r="AE210" s="24"/>
      <c r="AF210" s="24"/>
      <c r="AG210" s="24"/>
      <c r="AH210" s="24"/>
      <c r="AI210" s="24"/>
      <c r="AJ210" s="24"/>
      <c r="AK210" s="24"/>
      <c r="AL210" s="24"/>
      <c r="AM210" s="28"/>
      <c r="AN210" s="109"/>
      <c r="AO210" s="109"/>
    </row>
    <row r="211" spans="1:41" x14ac:dyDescent="0.25">
      <c r="A211" s="107"/>
      <c r="B211" s="107"/>
      <c r="C211" s="107"/>
      <c r="D211" s="107"/>
      <c r="E211" s="107"/>
      <c r="F211" s="107"/>
      <c r="G211" s="107"/>
      <c r="H211" s="107"/>
      <c r="I211" s="107"/>
      <c r="J211" s="107"/>
      <c r="K211" s="107"/>
      <c r="L211" s="107"/>
      <c r="M211" s="107"/>
      <c r="N211" s="110"/>
      <c r="O211" s="24"/>
      <c r="P211" s="24"/>
      <c r="Q211" s="46"/>
      <c r="R211" s="24"/>
      <c r="S211" s="24"/>
      <c r="T211" s="24"/>
      <c r="U211" s="24"/>
      <c r="V211" s="24"/>
      <c r="W211" s="26"/>
      <c r="X211" s="26"/>
      <c r="Y211" s="24"/>
      <c r="Z211" s="24"/>
      <c r="AA211" s="24"/>
      <c r="AB211" s="24"/>
      <c r="AC211" s="24"/>
      <c r="AD211" s="24"/>
      <c r="AE211" s="24"/>
      <c r="AF211" s="24"/>
      <c r="AG211" s="24"/>
      <c r="AH211" s="24"/>
      <c r="AI211" s="24"/>
      <c r="AJ211" s="24"/>
      <c r="AK211" s="24"/>
      <c r="AL211" s="24"/>
      <c r="AM211" s="28"/>
      <c r="AN211" s="109"/>
      <c r="AO211" s="109"/>
    </row>
    <row r="212" spans="1:41" x14ac:dyDescent="0.25">
      <c r="A212" s="107"/>
      <c r="B212" s="107"/>
      <c r="C212" s="107"/>
      <c r="D212" s="107"/>
      <c r="E212" s="107"/>
      <c r="F212" s="107"/>
      <c r="G212" s="107"/>
      <c r="H212" s="107"/>
      <c r="I212" s="107"/>
      <c r="J212" s="107"/>
      <c r="K212" s="107"/>
      <c r="L212" s="107"/>
      <c r="M212" s="107"/>
      <c r="N212" s="110"/>
      <c r="O212" s="24"/>
      <c r="P212" s="24"/>
      <c r="Q212" s="46"/>
      <c r="R212" s="24"/>
      <c r="S212" s="24"/>
      <c r="T212" s="24"/>
      <c r="U212" s="24"/>
      <c r="V212" s="24"/>
      <c r="W212" s="26"/>
      <c r="X212" s="26"/>
      <c r="Y212" s="24"/>
      <c r="Z212" s="24"/>
      <c r="AA212" s="24"/>
      <c r="AB212" s="24"/>
      <c r="AC212" s="24"/>
      <c r="AD212" s="24"/>
      <c r="AE212" s="24"/>
      <c r="AF212" s="24"/>
      <c r="AG212" s="24"/>
      <c r="AH212" s="24"/>
      <c r="AI212" s="24"/>
      <c r="AJ212" s="24"/>
      <c r="AK212" s="24"/>
      <c r="AL212" s="24"/>
      <c r="AM212" s="28"/>
      <c r="AN212" s="109"/>
      <c r="AO212" s="109"/>
    </row>
    <row r="213" spans="1:41" x14ac:dyDescent="0.25">
      <c r="A213" s="107"/>
      <c r="B213" s="107"/>
      <c r="C213" s="107"/>
      <c r="D213" s="107"/>
      <c r="E213" s="107"/>
      <c r="F213" s="107"/>
      <c r="G213" s="107"/>
      <c r="H213" s="107"/>
      <c r="I213" s="107"/>
      <c r="J213" s="107"/>
      <c r="K213" s="107"/>
      <c r="L213" s="107"/>
      <c r="M213" s="107"/>
      <c r="N213" s="110"/>
      <c r="O213" s="24"/>
      <c r="P213" s="24"/>
      <c r="Q213" s="46"/>
      <c r="R213" s="24"/>
      <c r="S213" s="24"/>
      <c r="T213" s="24"/>
      <c r="U213" s="24"/>
      <c r="V213" s="24"/>
      <c r="W213" s="26"/>
      <c r="X213" s="26"/>
      <c r="Y213" s="24"/>
      <c r="Z213" s="24"/>
      <c r="AA213" s="24"/>
      <c r="AB213" s="24"/>
      <c r="AC213" s="24"/>
      <c r="AD213" s="24"/>
      <c r="AE213" s="24"/>
      <c r="AF213" s="24"/>
      <c r="AG213" s="24"/>
      <c r="AH213" s="24"/>
      <c r="AI213" s="24"/>
      <c r="AJ213" s="24"/>
      <c r="AK213" s="24"/>
      <c r="AL213" s="24"/>
      <c r="AM213" s="28"/>
      <c r="AN213" s="109"/>
      <c r="AO213" s="109"/>
    </row>
    <row r="214" spans="1:41" x14ac:dyDescent="0.25">
      <c r="A214" s="107"/>
      <c r="B214" s="107"/>
      <c r="C214" s="107"/>
      <c r="D214" s="107"/>
      <c r="E214" s="107"/>
      <c r="F214" s="107"/>
      <c r="G214" s="107"/>
      <c r="H214" s="107"/>
      <c r="I214" s="107"/>
      <c r="J214" s="107"/>
      <c r="K214" s="107"/>
      <c r="L214" s="107"/>
      <c r="M214" s="107"/>
      <c r="N214" s="110"/>
      <c r="O214" s="24"/>
      <c r="P214" s="24"/>
      <c r="Q214" s="46"/>
      <c r="R214" s="24"/>
      <c r="S214" s="24"/>
      <c r="T214" s="24"/>
      <c r="U214" s="24"/>
      <c r="V214" s="24"/>
      <c r="W214" s="26"/>
      <c r="X214" s="26"/>
      <c r="Y214" s="24"/>
      <c r="Z214" s="24"/>
      <c r="AA214" s="24"/>
      <c r="AB214" s="24"/>
      <c r="AC214" s="24"/>
      <c r="AD214" s="24"/>
      <c r="AE214" s="24"/>
      <c r="AF214" s="24"/>
      <c r="AG214" s="24"/>
      <c r="AH214" s="24"/>
      <c r="AI214" s="24"/>
      <c r="AJ214" s="24"/>
      <c r="AK214" s="24"/>
      <c r="AL214" s="24"/>
      <c r="AM214" s="28"/>
      <c r="AN214" s="109"/>
      <c r="AO214" s="109"/>
    </row>
    <row r="215" spans="1:41" x14ac:dyDescent="0.25">
      <c r="A215" s="107"/>
      <c r="B215" s="107"/>
      <c r="C215" s="107"/>
      <c r="D215" s="107"/>
      <c r="E215" s="107"/>
      <c r="F215" s="107"/>
      <c r="G215" s="107"/>
      <c r="H215" s="107"/>
      <c r="I215" s="107"/>
      <c r="J215" s="107"/>
      <c r="K215" s="107"/>
      <c r="L215" s="107"/>
      <c r="M215" s="107"/>
      <c r="N215" s="110"/>
      <c r="O215" s="24"/>
      <c r="P215" s="24"/>
      <c r="Q215" s="46"/>
      <c r="R215" s="24"/>
      <c r="S215" s="24"/>
      <c r="T215" s="24"/>
      <c r="U215" s="24"/>
      <c r="V215" s="24"/>
      <c r="W215" s="26"/>
      <c r="X215" s="26"/>
      <c r="Y215" s="24"/>
      <c r="Z215" s="24"/>
      <c r="AA215" s="24"/>
      <c r="AB215" s="24"/>
      <c r="AC215" s="24"/>
      <c r="AD215" s="24"/>
      <c r="AE215" s="24"/>
      <c r="AF215" s="24"/>
      <c r="AG215" s="24"/>
      <c r="AH215" s="24"/>
      <c r="AI215" s="24"/>
      <c r="AJ215" s="24"/>
      <c r="AK215" s="24"/>
      <c r="AL215" s="24"/>
      <c r="AM215" s="28"/>
      <c r="AN215" s="109"/>
      <c r="AO215" s="109"/>
    </row>
    <row r="216" spans="1:41" x14ac:dyDescent="0.25">
      <c r="A216" s="107"/>
      <c r="B216" s="107"/>
      <c r="C216" s="107"/>
      <c r="D216" s="107"/>
      <c r="E216" s="107"/>
      <c r="F216" s="107"/>
      <c r="G216" s="107"/>
      <c r="H216" s="107"/>
      <c r="I216" s="107"/>
      <c r="J216" s="107"/>
      <c r="K216" s="107"/>
      <c r="L216" s="107"/>
      <c r="M216" s="107"/>
      <c r="N216" s="110"/>
      <c r="O216" s="24"/>
      <c r="P216" s="24"/>
      <c r="Q216" s="46"/>
      <c r="R216" s="24"/>
      <c r="S216" s="24"/>
      <c r="T216" s="24"/>
      <c r="U216" s="24"/>
      <c r="V216" s="24"/>
      <c r="W216" s="26"/>
      <c r="X216" s="26"/>
      <c r="Y216" s="24"/>
      <c r="Z216" s="24"/>
      <c r="AA216" s="24"/>
      <c r="AB216" s="24"/>
      <c r="AC216" s="24"/>
      <c r="AD216" s="24"/>
      <c r="AE216" s="24"/>
      <c r="AF216" s="24"/>
      <c r="AG216" s="24"/>
      <c r="AH216" s="24"/>
      <c r="AI216" s="24"/>
      <c r="AJ216" s="24"/>
      <c r="AK216" s="24"/>
      <c r="AL216" s="24"/>
      <c r="AM216" s="28"/>
      <c r="AN216" s="109"/>
      <c r="AO216" s="109"/>
    </row>
    <row r="217" spans="1:41" x14ac:dyDescent="0.25">
      <c r="A217" s="107"/>
      <c r="B217" s="107"/>
      <c r="C217" s="107"/>
      <c r="D217" s="107"/>
      <c r="E217" s="107"/>
      <c r="F217" s="107"/>
      <c r="G217" s="107"/>
      <c r="H217" s="107"/>
      <c r="I217" s="107"/>
      <c r="J217" s="107"/>
      <c r="K217" s="107"/>
      <c r="L217" s="107"/>
      <c r="M217" s="107"/>
      <c r="N217" s="110"/>
      <c r="O217" s="24"/>
      <c r="P217" s="24"/>
      <c r="Q217" s="46"/>
      <c r="R217" s="24"/>
      <c r="S217" s="24"/>
      <c r="T217" s="24"/>
      <c r="U217" s="24"/>
      <c r="V217" s="24"/>
      <c r="W217" s="26"/>
      <c r="X217" s="26"/>
      <c r="Y217" s="24"/>
      <c r="Z217" s="24"/>
      <c r="AA217" s="24"/>
      <c r="AB217" s="24"/>
      <c r="AC217" s="24"/>
      <c r="AD217" s="24"/>
      <c r="AE217" s="24"/>
      <c r="AF217" s="24"/>
      <c r="AG217" s="24"/>
      <c r="AH217" s="24"/>
      <c r="AI217" s="24"/>
      <c r="AJ217" s="24"/>
      <c r="AK217" s="24"/>
      <c r="AL217" s="24"/>
      <c r="AM217" s="28"/>
      <c r="AN217" s="109"/>
      <c r="AO217" s="109"/>
    </row>
    <row r="218" spans="1:41" x14ac:dyDescent="0.25">
      <c r="A218" s="107"/>
      <c r="B218" s="107"/>
      <c r="C218" s="107"/>
      <c r="D218" s="107"/>
      <c r="E218" s="107"/>
      <c r="F218" s="107"/>
      <c r="G218" s="107"/>
      <c r="H218" s="107"/>
      <c r="I218" s="107"/>
      <c r="J218" s="107"/>
      <c r="K218" s="107"/>
      <c r="L218" s="107"/>
      <c r="M218" s="107"/>
      <c r="N218" s="110"/>
      <c r="O218" s="24"/>
      <c r="P218" s="24"/>
      <c r="Q218" s="46"/>
      <c r="R218" s="24"/>
      <c r="S218" s="24"/>
      <c r="T218" s="24"/>
      <c r="U218" s="24"/>
      <c r="V218" s="24"/>
      <c r="W218" s="26"/>
      <c r="X218" s="26"/>
      <c r="Y218" s="24"/>
      <c r="Z218" s="24"/>
      <c r="AA218" s="24"/>
      <c r="AB218" s="24"/>
      <c r="AC218" s="24"/>
      <c r="AD218" s="24"/>
      <c r="AE218" s="24"/>
      <c r="AF218" s="24"/>
      <c r="AG218" s="24"/>
      <c r="AH218" s="24"/>
      <c r="AI218" s="24"/>
      <c r="AJ218" s="24"/>
      <c r="AK218" s="24"/>
      <c r="AL218" s="24"/>
      <c r="AM218" s="28"/>
      <c r="AN218" s="109"/>
      <c r="AO218" s="109"/>
    </row>
    <row r="219" spans="1:41" x14ac:dyDescent="0.25">
      <c r="A219" s="107"/>
      <c r="B219" s="107"/>
      <c r="C219" s="107"/>
      <c r="D219" s="107"/>
      <c r="E219" s="107"/>
      <c r="F219" s="107"/>
      <c r="G219" s="107"/>
      <c r="H219" s="107"/>
      <c r="I219" s="107"/>
      <c r="J219" s="107"/>
      <c r="K219" s="107"/>
      <c r="L219" s="107"/>
      <c r="M219" s="107"/>
      <c r="N219" s="110"/>
      <c r="O219" s="24"/>
      <c r="P219" s="24"/>
      <c r="Q219" s="46"/>
      <c r="R219" s="24"/>
      <c r="S219" s="24"/>
      <c r="T219" s="24"/>
      <c r="U219" s="24"/>
      <c r="V219" s="24"/>
      <c r="W219" s="26"/>
      <c r="X219" s="26"/>
      <c r="Y219" s="24"/>
      <c r="Z219" s="24"/>
      <c r="AA219" s="24"/>
      <c r="AB219" s="24"/>
      <c r="AC219" s="24"/>
      <c r="AD219" s="24"/>
      <c r="AE219" s="24"/>
      <c r="AF219" s="24"/>
      <c r="AG219" s="24"/>
      <c r="AH219" s="24"/>
      <c r="AI219" s="24"/>
      <c r="AJ219" s="24"/>
      <c r="AK219" s="24"/>
      <c r="AL219" s="24"/>
      <c r="AM219" s="28"/>
      <c r="AN219" s="109"/>
      <c r="AO219" s="109"/>
    </row>
    <row r="220" spans="1:41" x14ac:dyDescent="0.25">
      <c r="A220" s="107"/>
      <c r="B220" s="107"/>
      <c r="C220" s="107"/>
      <c r="D220" s="107"/>
      <c r="E220" s="107"/>
      <c r="F220" s="107"/>
      <c r="G220" s="107"/>
      <c r="H220" s="107"/>
      <c r="I220" s="107"/>
      <c r="J220" s="107"/>
      <c r="K220" s="107"/>
      <c r="L220" s="107"/>
      <c r="M220" s="107"/>
      <c r="N220" s="110"/>
      <c r="O220" s="24"/>
      <c r="P220" s="24"/>
      <c r="Q220" s="46"/>
      <c r="R220" s="24"/>
      <c r="S220" s="24"/>
      <c r="T220" s="24"/>
      <c r="U220" s="24"/>
      <c r="V220" s="24"/>
      <c r="W220" s="26"/>
      <c r="X220" s="26"/>
      <c r="Y220" s="24"/>
      <c r="Z220" s="24"/>
      <c r="AA220" s="24"/>
      <c r="AB220" s="24"/>
      <c r="AC220" s="24"/>
      <c r="AD220" s="24"/>
      <c r="AE220" s="24"/>
      <c r="AF220" s="24"/>
      <c r="AG220" s="24"/>
      <c r="AH220" s="24"/>
      <c r="AI220" s="24"/>
      <c r="AJ220" s="24"/>
      <c r="AK220" s="24"/>
      <c r="AL220" s="24"/>
      <c r="AM220" s="28"/>
      <c r="AN220" s="109"/>
      <c r="AO220" s="109"/>
    </row>
    <row r="221" spans="1:41" x14ac:dyDescent="0.25">
      <c r="A221" s="107"/>
      <c r="B221" s="107"/>
      <c r="C221" s="107"/>
      <c r="D221" s="107"/>
      <c r="E221" s="107"/>
      <c r="F221" s="107"/>
      <c r="G221" s="107"/>
      <c r="H221" s="107"/>
      <c r="I221" s="107"/>
      <c r="J221" s="107"/>
      <c r="K221" s="107"/>
      <c r="L221" s="107"/>
      <c r="M221" s="107"/>
      <c r="N221" s="110"/>
      <c r="O221" s="24"/>
      <c r="P221" s="24"/>
      <c r="Q221" s="46"/>
      <c r="R221" s="24"/>
      <c r="S221" s="24"/>
      <c r="T221" s="24"/>
      <c r="U221" s="24"/>
      <c r="V221" s="24"/>
      <c r="W221" s="26"/>
      <c r="X221" s="26"/>
      <c r="Y221" s="24"/>
      <c r="Z221" s="24"/>
      <c r="AA221" s="24"/>
      <c r="AB221" s="24"/>
      <c r="AC221" s="24"/>
      <c r="AD221" s="24"/>
      <c r="AE221" s="24"/>
      <c r="AF221" s="24"/>
      <c r="AG221" s="24"/>
      <c r="AH221" s="24"/>
      <c r="AI221" s="24"/>
      <c r="AJ221" s="24"/>
      <c r="AK221" s="24"/>
      <c r="AL221" s="24"/>
      <c r="AM221" s="28"/>
      <c r="AN221" s="109"/>
      <c r="AO221" s="109"/>
    </row>
    <row r="222" spans="1:41" x14ac:dyDescent="0.25">
      <c r="A222" s="107"/>
      <c r="B222" s="107"/>
      <c r="C222" s="107"/>
      <c r="D222" s="107"/>
      <c r="E222" s="107"/>
      <c r="F222" s="107"/>
      <c r="G222" s="107"/>
      <c r="H222" s="107"/>
      <c r="I222" s="107"/>
      <c r="J222" s="107"/>
      <c r="K222" s="107"/>
      <c r="L222" s="107"/>
      <c r="M222" s="107"/>
      <c r="N222" s="110"/>
      <c r="O222" s="24"/>
      <c r="P222" s="24"/>
      <c r="Q222" s="46"/>
      <c r="R222" s="24"/>
      <c r="S222" s="24"/>
      <c r="T222" s="24"/>
      <c r="U222" s="24"/>
      <c r="V222" s="24"/>
      <c r="W222" s="26"/>
      <c r="X222" s="26"/>
      <c r="Y222" s="24"/>
      <c r="Z222" s="24"/>
      <c r="AA222" s="24"/>
      <c r="AB222" s="24"/>
      <c r="AC222" s="24"/>
      <c r="AD222" s="24"/>
      <c r="AE222" s="24"/>
      <c r="AF222" s="24"/>
      <c r="AG222" s="24"/>
      <c r="AH222" s="24"/>
      <c r="AI222" s="24"/>
      <c r="AJ222" s="24"/>
      <c r="AK222" s="24"/>
      <c r="AL222" s="24"/>
      <c r="AM222" s="28"/>
      <c r="AN222" s="109"/>
      <c r="AO222" s="109"/>
    </row>
    <row r="223" spans="1:41" x14ac:dyDescent="0.25">
      <c r="A223" s="107"/>
      <c r="B223" s="107"/>
      <c r="C223" s="107"/>
      <c r="D223" s="107"/>
      <c r="E223" s="107"/>
      <c r="F223" s="107"/>
      <c r="G223" s="107"/>
      <c r="H223" s="107"/>
      <c r="I223" s="107"/>
      <c r="J223" s="107"/>
      <c r="K223" s="107"/>
      <c r="L223" s="107"/>
      <c r="M223" s="107"/>
      <c r="N223" s="110"/>
      <c r="O223" s="24"/>
      <c r="P223" s="24"/>
      <c r="Q223" s="46"/>
      <c r="R223" s="24"/>
      <c r="S223" s="24"/>
      <c r="T223" s="24"/>
      <c r="U223" s="24"/>
      <c r="V223" s="24"/>
      <c r="W223" s="26"/>
      <c r="X223" s="26"/>
      <c r="Y223" s="24"/>
      <c r="Z223" s="24"/>
      <c r="AA223" s="24"/>
      <c r="AB223" s="24"/>
      <c r="AC223" s="24"/>
      <c r="AD223" s="24"/>
      <c r="AE223" s="24"/>
      <c r="AF223" s="24"/>
      <c r="AG223" s="24"/>
      <c r="AH223" s="24"/>
      <c r="AI223" s="24"/>
      <c r="AJ223" s="24"/>
      <c r="AK223" s="24"/>
      <c r="AL223" s="24"/>
      <c r="AM223" s="28"/>
      <c r="AN223" s="109"/>
      <c r="AO223" s="109"/>
    </row>
    <row r="224" spans="1:41" x14ac:dyDescent="0.25">
      <c r="A224" s="107"/>
      <c r="B224" s="107"/>
      <c r="C224" s="107"/>
      <c r="D224" s="107"/>
      <c r="E224" s="107"/>
      <c r="F224" s="107"/>
      <c r="G224" s="107"/>
      <c r="H224" s="107"/>
      <c r="I224" s="107"/>
      <c r="J224" s="107"/>
      <c r="K224" s="107"/>
      <c r="L224" s="107"/>
      <c r="M224" s="107"/>
      <c r="N224" s="110"/>
      <c r="O224" s="24"/>
      <c r="P224" s="24"/>
      <c r="Q224" s="46"/>
      <c r="R224" s="24"/>
      <c r="S224" s="24"/>
      <c r="T224" s="24"/>
      <c r="U224" s="24"/>
      <c r="V224" s="24"/>
      <c r="W224" s="26"/>
      <c r="X224" s="26"/>
      <c r="Y224" s="24"/>
      <c r="Z224" s="24"/>
      <c r="AA224" s="24"/>
      <c r="AB224" s="24"/>
      <c r="AC224" s="24"/>
      <c r="AD224" s="24"/>
      <c r="AE224" s="24"/>
      <c r="AF224" s="24"/>
      <c r="AG224" s="24"/>
      <c r="AH224" s="24"/>
      <c r="AI224" s="24"/>
      <c r="AJ224" s="24"/>
      <c r="AK224" s="24"/>
      <c r="AL224" s="24"/>
      <c r="AM224" s="28"/>
      <c r="AN224" s="109"/>
      <c r="AO224" s="109"/>
    </row>
    <row r="225" spans="1:41" x14ac:dyDescent="0.25">
      <c r="A225" s="107"/>
      <c r="B225" s="107"/>
      <c r="C225" s="107"/>
      <c r="D225" s="107"/>
      <c r="E225" s="107"/>
      <c r="F225" s="107"/>
      <c r="G225" s="107"/>
      <c r="H225" s="107"/>
      <c r="I225" s="107"/>
      <c r="J225" s="107"/>
      <c r="K225" s="107"/>
      <c r="L225" s="107"/>
      <c r="M225" s="107"/>
      <c r="N225" s="110"/>
      <c r="O225" s="24"/>
      <c r="P225" s="24"/>
      <c r="Q225" s="46"/>
      <c r="R225" s="24"/>
      <c r="S225" s="24"/>
      <c r="T225" s="24"/>
      <c r="U225" s="24"/>
      <c r="V225" s="24"/>
      <c r="W225" s="26"/>
      <c r="X225" s="26"/>
      <c r="Y225" s="24"/>
      <c r="Z225" s="24"/>
      <c r="AA225" s="24"/>
      <c r="AB225" s="24"/>
      <c r="AC225" s="24"/>
      <c r="AD225" s="24"/>
      <c r="AE225" s="24"/>
      <c r="AF225" s="24"/>
      <c r="AG225" s="24"/>
      <c r="AH225" s="24"/>
      <c r="AI225" s="24"/>
      <c r="AJ225" s="24"/>
      <c r="AK225" s="24"/>
      <c r="AL225" s="24"/>
      <c r="AM225" s="28"/>
      <c r="AN225" s="109"/>
      <c r="AO225" s="109"/>
    </row>
    <row r="226" spans="1:41" x14ac:dyDescent="0.25">
      <c r="A226" s="107"/>
      <c r="B226" s="107"/>
      <c r="C226" s="107"/>
      <c r="D226" s="107"/>
      <c r="E226" s="107"/>
      <c r="F226" s="107"/>
      <c r="G226" s="107"/>
      <c r="H226" s="107"/>
      <c r="I226" s="107"/>
      <c r="J226" s="107"/>
      <c r="K226" s="107"/>
      <c r="L226" s="107"/>
      <c r="M226" s="107"/>
      <c r="N226" s="110"/>
      <c r="O226" s="24"/>
      <c r="P226" s="24"/>
      <c r="Q226" s="46"/>
      <c r="R226" s="24"/>
      <c r="S226" s="24"/>
      <c r="T226" s="24"/>
      <c r="U226" s="24"/>
      <c r="V226" s="24"/>
      <c r="W226" s="26"/>
      <c r="X226" s="26"/>
      <c r="Y226" s="24"/>
      <c r="Z226" s="24"/>
      <c r="AA226" s="24"/>
      <c r="AB226" s="24"/>
      <c r="AC226" s="24"/>
      <c r="AD226" s="24"/>
      <c r="AE226" s="24"/>
      <c r="AF226" s="24"/>
      <c r="AG226" s="24"/>
      <c r="AH226" s="24"/>
      <c r="AI226" s="24"/>
      <c r="AJ226" s="24"/>
      <c r="AK226" s="24"/>
      <c r="AL226" s="24"/>
      <c r="AM226" s="28"/>
      <c r="AN226" s="109"/>
      <c r="AO226" s="109"/>
    </row>
    <row r="227" spans="1:41" x14ac:dyDescent="0.25">
      <c r="A227" s="107"/>
      <c r="B227" s="107"/>
      <c r="C227" s="107"/>
      <c r="D227" s="107"/>
      <c r="E227" s="107"/>
      <c r="F227" s="107"/>
      <c r="G227" s="107"/>
      <c r="H227" s="107"/>
      <c r="I227" s="107"/>
      <c r="J227" s="107"/>
      <c r="K227" s="107"/>
      <c r="L227" s="107"/>
      <c r="M227" s="107"/>
      <c r="N227" s="110"/>
      <c r="O227" s="24"/>
      <c r="P227" s="24"/>
      <c r="Q227" s="46"/>
      <c r="R227" s="24"/>
      <c r="S227" s="24"/>
      <c r="T227" s="24"/>
      <c r="U227" s="24"/>
      <c r="V227" s="24"/>
      <c r="W227" s="26"/>
      <c r="X227" s="26"/>
      <c r="Y227" s="24"/>
      <c r="Z227" s="24"/>
      <c r="AA227" s="24"/>
      <c r="AB227" s="24"/>
      <c r="AC227" s="24"/>
      <c r="AD227" s="24"/>
      <c r="AE227" s="24"/>
      <c r="AF227" s="24"/>
      <c r="AG227" s="24"/>
      <c r="AH227" s="24"/>
      <c r="AI227" s="24"/>
      <c r="AJ227" s="24"/>
      <c r="AK227" s="24"/>
      <c r="AL227" s="24"/>
      <c r="AM227" s="28"/>
      <c r="AN227" s="109"/>
      <c r="AO227" s="109"/>
    </row>
    <row r="228" spans="1:41" x14ac:dyDescent="0.25">
      <c r="A228" s="107"/>
      <c r="B228" s="107"/>
      <c r="C228" s="107"/>
      <c r="D228" s="107"/>
      <c r="E228" s="107"/>
      <c r="F228" s="107"/>
      <c r="G228" s="107"/>
      <c r="H228" s="107"/>
      <c r="I228" s="107"/>
      <c r="J228" s="107"/>
      <c r="K228" s="107"/>
      <c r="L228" s="107"/>
      <c r="M228" s="107"/>
      <c r="N228" s="110"/>
      <c r="O228" s="24"/>
      <c r="P228" s="24"/>
      <c r="Q228" s="46"/>
      <c r="R228" s="24"/>
      <c r="S228" s="24"/>
      <c r="T228" s="24"/>
      <c r="U228" s="24"/>
      <c r="V228" s="24"/>
      <c r="W228" s="26"/>
      <c r="X228" s="26"/>
      <c r="Y228" s="24"/>
      <c r="Z228" s="24"/>
      <c r="AA228" s="24"/>
      <c r="AB228" s="24"/>
      <c r="AC228" s="24"/>
      <c r="AD228" s="24"/>
      <c r="AE228" s="24"/>
      <c r="AF228" s="24"/>
      <c r="AG228" s="24"/>
      <c r="AH228" s="24"/>
      <c r="AI228" s="24"/>
      <c r="AJ228" s="24"/>
      <c r="AK228" s="24"/>
      <c r="AL228" s="24"/>
      <c r="AM228" s="28"/>
      <c r="AN228" s="109"/>
      <c r="AO228" s="109"/>
    </row>
    <row r="229" spans="1:41" x14ac:dyDescent="0.25">
      <c r="A229" s="107"/>
      <c r="B229" s="107"/>
      <c r="C229" s="107"/>
      <c r="D229" s="107"/>
      <c r="E229" s="107"/>
      <c r="F229" s="107"/>
      <c r="G229" s="107"/>
      <c r="H229" s="107"/>
      <c r="I229" s="107"/>
      <c r="J229" s="107"/>
      <c r="K229" s="107"/>
      <c r="L229" s="107"/>
      <c r="M229" s="107"/>
      <c r="N229" s="110"/>
      <c r="O229" s="24"/>
      <c r="P229" s="24"/>
      <c r="Q229" s="46"/>
      <c r="R229" s="24"/>
      <c r="S229" s="24"/>
      <c r="T229" s="24"/>
      <c r="U229" s="24"/>
      <c r="V229" s="24"/>
      <c r="W229" s="26"/>
      <c r="X229" s="26"/>
      <c r="Y229" s="24"/>
      <c r="Z229" s="24"/>
      <c r="AA229" s="24"/>
      <c r="AB229" s="24"/>
      <c r="AC229" s="24"/>
      <c r="AD229" s="24"/>
      <c r="AE229" s="24"/>
      <c r="AF229" s="24"/>
      <c r="AG229" s="24"/>
      <c r="AH229" s="24"/>
      <c r="AI229" s="24"/>
      <c r="AJ229" s="111"/>
      <c r="AK229" s="111"/>
      <c r="AL229" s="111"/>
    </row>
  </sheetData>
  <autoFilter ref="A3:AT177" xr:uid="{9C1E70B7-9CA4-43EB-849D-2A791739425E}"/>
  <mergeCells count="2">
    <mergeCell ref="C2:AE2"/>
    <mergeCell ref="AF2:AI2"/>
  </mergeCells>
  <conditionalFormatting sqref="AJ121:AJ135">
    <cfRule type="cellIs" dxfId="5" priority="1" operator="equal">
      <formula>"SI"</formula>
    </cfRule>
  </conditionalFormatting>
  <conditionalFormatting sqref="AJ1:AL1048576">
    <cfRule type="cellIs" dxfId="4" priority="5" operator="equal">
      <formula>"NO"</formula>
    </cfRule>
  </conditionalFormatting>
  <conditionalFormatting sqref="AK1:AL1048576 AJ4:AJ110">
    <cfRule type="cellIs" dxfId="3" priority="6" operator="equal">
      <formula>"SI"</formula>
    </cfRule>
  </conditionalFormatting>
  <conditionalFormatting sqref="AM1:AM1048576">
    <cfRule type="duplicateValues" dxfId="2" priority="4"/>
  </conditionalFormatting>
  <conditionalFormatting sqref="AM4:AM1048576">
    <cfRule type="duplicateValues" dxfId="1" priority="2"/>
    <cfRule type="cellIs" dxfId="0" priority="3" operator="greaterThan">
      <formula>0</formula>
    </cfRule>
  </conditionalFormatting>
  <hyperlinks>
    <hyperlink ref="AE36" r:id="rId1" xr:uid="{99DBA952-4AB6-416D-BF3B-67667AD7F768}"/>
    <hyperlink ref="AE61" r:id="rId2" xr:uid="{ED83BF5B-0911-462F-B002-33DC5B7E84F8}"/>
    <hyperlink ref="AE83" r:id="rId3" xr:uid="{065B2E2E-3967-4DA6-898D-24638254AE32}"/>
    <hyperlink ref="AE66" r:id="rId4" xr:uid="{FCFEFDFD-0F8E-47F1-8361-6DB946DF1BF0}"/>
    <hyperlink ref="AE67" r:id="rId5" xr:uid="{55332C88-978E-4A3C-B92B-BDCB4B406865}"/>
    <hyperlink ref="AE80" r:id="rId6" xr:uid="{B3F62D0F-0136-409E-9B3F-89381B6720F6}"/>
    <hyperlink ref="AE69" r:id="rId7" xr:uid="{A6C325E8-D493-4C85-B623-6A31310AD8AB}"/>
    <hyperlink ref="AE70" r:id="rId8" xr:uid="{D587EFF7-CF52-41E7-A947-5B5F50B7AF30}"/>
    <hyperlink ref="AE79" r:id="rId9" xr:uid="{82E6073D-154F-46D2-8C76-8DF11980F01B}"/>
    <hyperlink ref="AE55" r:id="rId10" xr:uid="{1FB4B923-BA6B-46BA-9868-CB1CED70D53A}"/>
    <hyperlink ref="AE56" r:id="rId11" xr:uid="{26D0845C-FB1B-4796-A8F2-1FF8507DC4BF}"/>
    <hyperlink ref="AE57" r:id="rId12" xr:uid="{11BACE20-5A7A-4E3B-A37A-B492081CD09E}"/>
    <hyperlink ref="AE58" r:id="rId13" xr:uid="{76A8A86C-EF45-4CB2-B217-A64141AF86DC}"/>
    <hyperlink ref="AE59" r:id="rId14" xr:uid="{58201845-AF6C-4378-A9E5-C4646C3C3BF8}"/>
    <hyperlink ref="AE60" r:id="rId15" xr:uid="{984A76E7-8E21-45B3-80B3-EEBAB714D64B}"/>
    <hyperlink ref="AE45" r:id="rId16" xr:uid="{E012FF09-6CDB-4F6C-98F4-D75036B58D2B}"/>
    <hyperlink ref="AE20" r:id="rId17" display="hgaitan@saesas.gov.co" xr:uid="{574B94A8-D86F-4066-847E-23D06E82D46A}"/>
    <hyperlink ref="AE21" r:id="rId18" display="hgaitan@saesas.gov.co" xr:uid="{5189DC8C-4423-4BB4-BDFD-0F857DFAA829}"/>
    <hyperlink ref="AE81" r:id="rId19" xr:uid="{ED9A4E21-6661-422E-931B-042A247AEC57}"/>
    <hyperlink ref="AE82" r:id="rId20" xr:uid="{8C1DD1F5-38F4-4B04-BE55-C5241807E4EC}"/>
    <hyperlink ref="AE52" r:id="rId21" xr:uid="{2659C4A0-061C-4C0D-AA49-1D07EA1D7363}"/>
    <hyperlink ref="AE54" r:id="rId22" xr:uid="{8C40C462-5661-4983-8877-ED4B7E0EEC1F}"/>
    <hyperlink ref="AE11" r:id="rId23" xr:uid="{9D7EFE3A-2B0F-434E-B600-7D9554F6721E}"/>
    <hyperlink ref="AE12" r:id="rId24" xr:uid="{4D3DD84F-D34A-4529-8644-DB4A9027F8F6}"/>
    <hyperlink ref="AE23" r:id="rId25" xr:uid="{BB1704CC-8177-4DDC-B5B6-B52D1B38C3DF}"/>
    <hyperlink ref="AE24" r:id="rId26" xr:uid="{DBCFF1AC-0004-4869-BD24-A95C682220A6}"/>
    <hyperlink ref="AE25" r:id="rId27" xr:uid="{61EE450E-E5B1-490C-93B4-22486EBAFF36}"/>
    <hyperlink ref="AE26" r:id="rId28" xr:uid="{6AC14BA0-9C1B-4418-91F1-036FA8CF1859}"/>
    <hyperlink ref="AE27" r:id="rId29" xr:uid="{E85FC831-C675-4881-BB01-0058799CE96B}"/>
    <hyperlink ref="AE29" r:id="rId30" xr:uid="{A804D018-E639-412C-A744-9B11B74EE171}"/>
    <hyperlink ref="AE105" r:id="rId31" xr:uid="{A1A6580B-A271-4451-8A05-D8DC88567BE6}"/>
    <hyperlink ref="AE106" r:id="rId32" xr:uid="{F0FDFA0C-B147-4679-B032-A2B62B29107B}"/>
    <hyperlink ref="AE107" r:id="rId33" xr:uid="{FCEE686C-FDC8-4068-8BA0-9959EF420520}"/>
    <hyperlink ref="AE62" r:id="rId34" xr:uid="{F1C2DC96-2361-4120-83A9-2371B52FD95C}"/>
    <hyperlink ref="AE63" r:id="rId35" xr:uid="{939828F6-2E70-4AF0-A8E7-EC08EF364F27}"/>
    <hyperlink ref="AE64" r:id="rId36" xr:uid="{00828E44-E549-47CB-85C1-594C8B35B68F}"/>
    <hyperlink ref="AE65" r:id="rId37" xr:uid="{D7BD2B2F-D429-4048-A965-F1E9CC6EB7E4}"/>
    <hyperlink ref="AE30" r:id="rId38" xr:uid="{7A2EB459-A571-4532-ABFA-0F2F3AEFC7A0}"/>
    <hyperlink ref="AE32" r:id="rId39" xr:uid="{CA2D6D98-5034-4D16-8DBA-BB4ABD298A84}"/>
    <hyperlink ref="AE4" r:id="rId40" xr:uid="{B56F5AC7-ADF6-412A-84CE-1C1CE7ADE05C}"/>
    <hyperlink ref="AE5" r:id="rId41" xr:uid="{B9024762-A3AC-4111-BE69-F967FA539BB3}"/>
    <hyperlink ref="AE34" r:id="rId42" display="elperez@saesas.gov.co" xr:uid="{720A52CA-5EBB-4912-97A6-F4B8E36B96F4}"/>
    <hyperlink ref="AE35" r:id="rId43" display="elperez@saesas.gov.co" xr:uid="{12D22611-1462-4276-B050-80951A99D647}"/>
    <hyperlink ref="AE22" r:id="rId44" display="hgaitan@saesas.gov.co" xr:uid="{BF225F97-896A-42E9-8624-8F4DE239E4D5}"/>
    <hyperlink ref="AE28" r:id="rId45" xr:uid="{E69CE962-E41F-4B20-B254-AC1533DEB790}"/>
    <hyperlink ref="AE6" r:id="rId46" xr:uid="{52B9E4E8-4926-40AD-88A8-6EDEEC6E9D76}"/>
    <hyperlink ref="AE31" r:id="rId47" xr:uid="{2496FB1B-C975-477A-82B6-1436F4AFCF50}"/>
    <hyperlink ref="AE71" r:id="rId48" xr:uid="{B81EC9AA-8D1D-4921-8462-D3A1EA8DFAFA}"/>
    <hyperlink ref="AE72" r:id="rId49" xr:uid="{97BF76B5-9486-4A18-BF1D-3F88C76E0ABA}"/>
    <hyperlink ref="AE73" r:id="rId50" xr:uid="{386A630C-920B-459C-96AF-D595CD6F1359}"/>
    <hyperlink ref="AE74" r:id="rId51" xr:uid="{EABFF3E3-74B4-440A-BDF1-8C2136978C2A}"/>
    <hyperlink ref="AE75" r:id="rId52" xr:uid="{53C5A4CD-8FBC-4944-81BE-D722EFD3B510}"/>
    <hyperlink ref="AE76" r:id="rId53" xr:uid="{08E1A0CA-D19D-4E10-8B12-8A139C152193}"/>
    <hyperlink ref="AE77" r:id="rId54" xr:uid="{CF0D0B9B-1654-4378-BA83-DACC363EB59C}"/>
    <hyperlink ref="AE78" r:id="rId55" xr:uid="{791B7E7E-8559-4F53-87F3-74FB84219AAA}"/>
    <hyperlink ref="AE51" r:id="rId56" xr:uid="{1BD9AFF7-7AB6-4DFC-9735-4684311489F9}"/>
    <hyperlink ref="AE33" r:id="rId57" xr:uid="{012230A4-7A48-408E-AD27-A8C36F542CBC}"/>
    <hyperlink ref="AE10" r:id="rId58" xr:uid="{F8CD6178-D543-4601-A1D4-C36E194AE744}"/>
    <hyperlink ref="AE68" r:id="rId59" xr:uid="{99857379-E675-4F62-AAD1-7885FA226C2F}"/>
    <hyperlink ref="AE84" r:id="rId60" xr:uid="{0AAA76E6-DFEB-42BA-9E2D-50AB6CEB2CE5}"/>
    <hyperlink ref="AE9" r:id="rId61" xr:uid="{C84F55DF-F949-4E49-87DF-E668DE326DA6}"/>
    <hyperlink ref="AE7" r:id="rId62" xr:uid="{46839E9F-F83D-4A54-9949-BB981A78D108}"/>
    <hyperlink ref="AE8" r:id="rId63" xr:uid="{D8726D5C-429F-4917-9040-F82DF3AF3F64}"/>
    <hyperlink ref="AE108" r:id="rId64" xr:uid="{B48DE8E1-7B70-43DB-8122-7B00F5CB35F4}"/>
    <hyperlink ref="AE42" r:id="rId65" xr:uid="{7428B1D7-E872-4F4B-A02A-029CDB4F216E}"/>
    <hyperlink ref="AE46" r:id="rId66" xr:uid="{E63C4061-2A98-4DA5-8F37-5FFADC7D6A61}"/>
    <hyperlink ref="AE50" r:id="rId67" xr:uid="{8352E85D-B8D3-4657-A7C7-D0D28A6107FE}"/>
    <hyperlink ref="AE112:AE113" r:id="rId68" display="jarivera@saesas.gov.co" xr:uid="{07FD6387-DCB5-477B-B3B9-D3EE45A213CE}"/>
    <hyperlink ref="AE116" r:id="rId69" xr:uid="{4856C5DA-0900-4B42-9D75-FB60D95CF74D}"/>
    <hyperlink ref="AE119" r:id="rId70" xr:uid="{646B9D36-B2AA-4873-8508-C745CC975D3C}"/>
    <hyperlink ref="AE13" r:id="rId71" xr:uid="{0B3B3595-0F8F-4E1A-A71B-E008A2392132}"/>
  </hyperlinks>
  <printOptions horizontalCentered="1"/>
  <pageMargins left="0.70866141732283472" right="0.70866141732283472" top="0.74803149606299213" bottom="0.74803149606299213" header="0.31496062992125984" footer="0.31496062992125984"/>
  <pageSetup paperSize="5" scale="65" orientation="landscape" horizontalDpi="4294967295" verticalDpi="4294967295" r:id="rId72"/>
  <headerFooter>
    <oddFooter xml:space="preserve">&amp;C&amp;8
&amp;10F-BS1-039 Versión 1 - XX/07/2015 Página 1 de 1
Las copias impresas de este documento no son controladas. Si hace copia impresa verifique su actualización en el portal de intranet SAE SAS&amp;11
</oddFooter>
  </headerFooter>
  <drawing r:id="rId7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PAA 2025 FEBRERO 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Jaime Leonardo Gonzalez Aldana</dc:creator>
  <cp:lastModifiedBy>Jaime Leonardo Gonzalez Aldana</cp:lastModifiedBy>
  <dcterms:created xsi:type="dcterms:W3CDTF">2025-05-06T14:13:54Z</dcterms:created>
  <dcterms:modified xsi:type="dcterms:W3CDTF">2025-05-06T14:15:32Z</dcterms:modified>
</cp:coreProperties>
</file>